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150" windowWidth="20730" windowHeight="11700"/>
  </bookViews>
  <sheets>
    <sheet name="Таблица за допустими инвестиции" sheetId="1" r:id="rId1"/>
    <sheet name="масиви" sheetId="2" state="hidden" r:id="rId2"/>
    <sheet name="за ИСАК" sheetId="3" r:id="rId3"/>
  </sheets>
  <definedNames>
    <definedName name="_Toc42573326" localSheetId="0">'Таблица за допустими инвестиции'!$A$202</definedName>
    <definedName name="_xlnm.Print_Area" localSheetId="0">'Таблица за допустими инвестиции'!$A$1:$L$382</definedName>
  </definedNames>
  <calcPr calcId="125725"/>
</workbook>
</file>

<file path=xl/calcChain.xml><?xml version="1.0" encoding="utf-8"?>
<calcChain xmlns="http://schemas.openxmlformats.org/spreadsheetml/2006/main">
  <c r="H158" i="1"/>
  <c r="H7"/>
  <c r="F153" i="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52"/>
  <c r="F3" l="1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2"/>
  <c r="L153" l="1"/>
  <c r="L154"/>
  <c r="L155"/>
  <c r="L156"/>
  <c r="L157"/>
  <c r="L158"/>
  <c r="L159"/>
  <c r="L160"/>
  <c r="L161"/>
  <c r="L162"/>
  <c r="L163"/>
  <c r="L164"/>
  <c r="L165"/>
  <c r="L166"/>
  <c r="L167"/>
  <c r="L168"/>
  <c r="L169"/>
  <c r="L170"/>
  <c r="L171"/>
  <c r="L152"/>
  <c r="L3"/>
  <c r="L4"/>
  <c r="L5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  <c r="L26"/>
  <c r="L27"/>
  <c r="L28"/>
  <c r="L29"/>
  <c r="L30"/>
  <c r="L31"/>
  <c r="L32"/>
  <c r="L33"/>
  <c r="L34"/>
  <c r="L35"/>
  <c r="L36"/>
  <c r="L37"/>
  <c r="L38"/>
  <c r="L39"/>
  <c r="L40"/>
  <c r="L41"/>
  <c r="L42"/>
  <c r="L43"/>
  <c r="L44"/>
  <c r="L45"/>
  <c r="L46"/>
  <c r="L47"/>
  <c r="L48"/>
  <c r="L49"/>
  <c r="L50"/>
  <c r="L51"/>
  <c r="L52"/>
  <c r="L53"/>
  <c r="L54"/>
  <c r="L55"/>
  <c r="L56"/>
  <c r="L57"/>
  <c r="L58"/>
  <c r="L59"/>
  <c r="L60"/>
  <c r="L61"/>
  <c r="L62"/>
  <c r="L63"/>
  <c r="L64"/>
  <c r="L65"/>
  <c r="L66"/>
  <c r="L67"/>
  <c r="L68"/>
  <c r="L69"/>
  <c r="L70"/>
  <c r="L71"/>
  <c r="L72"/>
  <c r="L73"/>
  <c r="L74"/>
  <c r="L75"/>
  <c r="L76"/>
  <c r="L77"/>
  <c r="L78"/>
  <c r="L79"/>
  <c r="L80"/>
  <c r="L81"/>
  <c r="L82"/>
  <c r="L83"/>
  <c r="L84"/>
  <c r="L85"/>
  <c r="L86"/>
  <c r="L87"/>
  <c r="L88"/>
  <c r="L89"/>
  <c r="L90"/>
  <c r="L91"/>
  <c r="L92"/>
  <c r="L93"/>
  <c r="L94"/>
  <c r="L95"/>
  <c r="L96"/>
  <c r="L97"/>
  <c r="L98"/>
  <c r="L99"/>
  <c r="L100"/>
  <c r="L101"/>
  <c r="L102"/>
  <c r="L103"/>
  <c r="L104"/>
  <c r="L105"/>
  <c r="L106"/>
  <c r="L107"/>
  <c r="L108"/>
  <c r="L109"/>
  <c r="L110"/>
  <c r="L111"/>
  <c r="L112"/>
  <c r="L113"/>
  <c r="L114"/>
  <c r="L115"/>
  <c r="L116"/>
  <c r="L117"/>
  <c r="L118"/>
  <c r="L119"/>
  <c r="L120"/>
  <c r="L121"/>
  <c r="L122"/>
  <c r="L123"/>
  <c r="L124"/>
  <c r="L125"/>
  <c r="L126"/>
  <c r="L127"/>
  <c r="L128"/>
  <c r="L129"/>
  <c r="L130"/>
  <c r="L131"/>
  <c r="L132"/>
  <c r="L133"/>
  <c r="L134"/>
  <c r="L135"/>
  <c r="L136"/>
  <c r="L137"/>
  <c r="L138"/>
  <c r="L139"/>
  <c r="L140"/>
  <c r="L141"/>
  <c r="L142"/>
  <c r="L143"/>
  <c r="L144"/>
  <c r="L145"/>
  <c r="L146"/>
  <c r="L147"/>
  <c r="L148"/>
  <c r="L149"/>
  <c r="L150"/>
  <c r="L151"/>
  <c r="L2"/>
  <c r="C3" l="1"/>
  <c r="C4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46"/>
  <c r="C147"/>
  <c r="C148"/>
  <c r="C149"/>
  <c r="C150"/>
  <c r="C151"/>
  <c r="C2"/>
  <c r="H141" i="1"/>
  <c r="H180" l="1"/>
  <c r="H198"/>
  <c r="I198" s="1"/>
  <c r="I191" i="3" s="1"/>
  <c r="H191" i="1"/>
  <c r="I191" s="1"/>
  <c r="I184" i="3" s="1"/>
  <c r="H192" i="1"/>
  <c r="I192" s="1"/>
  <c r="I185" i="3" s="1"/>
  <c r="H193" i="1"/>
  <c r="I193" s="1"/>
  <c r="I186" i="3" s="1"/>
  <c r="H194" i="1"/>
  <c r="I194" s="1"/>
  <c r="I187" i="3" s="1"/>
  <c r="H195" i="1"/>
  <c r="I195" s="1"/>
  <c r="I188" i="3" s="1"/>
  <c r="H196" i="1"/>
  <c r="I196" s="1"/>
  <c r="I189" i="3" s="1"/>
  <c r="H197" i="1"/>
  <c r="I197" s="1"/>
  <c r="I190" i="3" s="1"/>
  <c r="H199" i="1"/>
  <c r="I199" s="1"/>
  <c r="I192" i="3" s="1"/>
  <c r="B3"/>
  <c r="D3"/>
  <c r="E3"/>
  <c r="G3"/>
  <c r="J3"/>
  <c r="K3"/>
  <c r="B4"/>
  <c r="D4"/>
  <c r="E4"/>
  <c r="G4"/>
  <c r="J4"/>
  <c r="K4"/>
  <c r="B5"/>
  <c r="D5"/>
  <c r="E5"/>
  <c r="G5"/>
  <c r="J5"/>
  <c r="K5"/>
  <c r="B6"/>
  <c r="D6"/>
  <c r="E6"/>
  <c r="G6"/>
  <c r="J6"/>
  <c r="K6"/>
  <c r="B7"/>
  <c r="D7"/>
  <c r="E7"/>
  <c r="G7"/>
  <c r="J7"/>
  <c r="K7"/>
  <c r="B8"/>
  <c r="D8"/>
  <c r="E8"/>
  <c r="G8"/>
  <c r="J8"/>
  <c r="K8"/>
  <c r="B9"/>
  <c r="D9"/>
  <c r="E9"/>
  <c r="G9"/>
  <c r="J9"/>
  <c r="K9"/>
  <c r="B10"/>
  <c r="D10"/>
  <c r="E10"/>
  <c r="G10"/>
  <c r="J10"/>
  <c r="K10"/>
  <c r="B11"/>
  <c r="D11"/>
  <c r="E11"/>
  <c r="G11"/>
  <c r="J11"/>
  <c r="K11"/>
  <c r="B12"/>
  <c r="D12"/>
  <c r="E12"/>
  <c r="G12"/>
  <c r="J12"/>
  <c r="K12"/>
  <c r="B13"/>
  <c r="D13"/>
  <c r="E13"/>
  <c r="G13"/>
  <c r="J13"/>
  <c r="K13"/>
  <c r="B14"/>
  <c r="D14"/>
  <c r="E14"/>
  <c r="G14"/>
  <c r="J14"/>
  <c r="K14"/>
  <c r="B15"/>
  <c r="D15"/>
  <c r="E15"/>
  <c r="G15"/>
  <c r="J15"/>
  <c r="K15"/>
  <c r="B16"/>
  <c r="D16"/>
  <c r="E16"/>
  <c r="G16"/>
  <c r="J16"/>
  <c r="K16"/>
  <c r="B17"/>
  <c r="D17"/>
  <c r="E17"/>
  <c r="G17"/>
  <c r="J17"/>
  <c r="K17"/>
  <c r="B18"/>
  <c r="D18"/>
  <c r="E18"/>
  <c r="G18"/>
  <c r="J18"/>
  <c r="K18"/>
  <c r="B19"/>
  <c r="D19"/>
  <c r="E19"/>
  <c r="G19"/>
  <c r="J19"/>
  <c r="K19"/>
  <c r="B20"/>
  <c r="D20"/>
  <c r="E20"/>
  <c r="G20"/>
  <c r="J20"/>
  <c r="K20"/>
  <c r="B21"/>
  <c r="D21"/>
  <c r="E21"/>
  <c r="G21"/>
  <c r="J21"/>
  <c r="K21"/>
  <c r="B22"/>
  <c r="D22"/>
  <c r="E22"/>
  <c r="G22"/>
  <c r="J22"/>
  <c r="K22"/>
  <c r="B23"/>
  <c r="D23"/>
  <c r="E23"/>
  <c r="G23"/>
  <c r="J23"/>
  <c r="K23"/>
  <c r="B24"/>
  <c r="D24"/>
  <c r="E24"/>
  <c r="G24"/>
  <c r="J24"/>
  <c r="K24"/>
  <c r="B25"/>
  <c r="D25"/>
  <c r="E25"/>
  <c r="G25"/>
  <c r="J25"/>
  <c r="K25"/>
  <c r="B26"/>
  <c r="D26"/>
  <c r="E26"/>
  <c r="G26"/>
  <c r="J26"/>
  <c r="K26"/>
  <c r="B27"/>
  <c r="D27"/>
  <c r="E27"/>
  <c r="G27"/>
  <c r="J27"/>
  <c r="K27"/>
  <c r="B28"/>
  <c r="D28"/>
  <c r="E28"/>
  <c r="G28"/>
  <c r="J28"/>
  <c r="K28"/>
  <c r="B29"/>
  <c r="D29"/>
  <c r="E29"/>
  <c r="G29"/>
  <c r="J29"/>
  <c r="K29"/>
  <c r="B30"/>
  <c r="D30"/>
  <c r="E30"/>
  <c r="G30"/>
  <c r="J30"/>
  <c r="K30"/>
  <c r="B31"/>
  <c r="D31"/>
  <c r="E31"/>
  <c r="G31"/>
  <c r="J31"/>
  <c r="K31"/>
  <c r="B32"/>
  <c r="D32"/>
  <c r="E32"/>
  <c r="G32"/>
  <c r="J32"/>
  <c r="K32"/>
  <c r="B33"/>
  <c r="D33"/>
  <c r="E33"/>
  <c r="G33"/>
  <c r="J33"/>
  <c r="K33"/>
  <c r="B34"/>
  <c r="D34"/>
  <c r="E34"/>
  <c r="G34"/>
  <c r="J34"/>
  <c r="K34"/>
  <c r="B35"/>
  <c r="D35"/>
  <c r="E35"/>
  <c r="G35"/>
  <c r="J35"/>
  <c r="K35"/>
  <c r="B36"/>
  <c r="D36"/>
  <c r="E36"/>
  <c r="G36"/>
  <c r="J36"/>
  <c r="K36"/>
  <c r="B37"/>
  <c r="D37"/>
  <c r="E37"/>
  <c r="G37"/>
  <c r="J37"/>
  <c r="K37"/>
  <c r="B38"/>
  <c r="D38"/>
  <c r="E38"/>
  <c r="G38"/>
  <c r="J38"/>
  <c r="K38"/>
  <c r="B39"/>
  <c r="D39"/>
  <c r="E39"/>
  <c r="G39"/>
  <c r="J39"/>
  <c r="K39"/>
  <c r="B40"/>
  <c r="D40"/>
  <c r="E40"/>
  <c r="G40"/>
  <c r="J40"/>
  <c r="K40"/>
  <c r="B41"/>
  <c r="D41"/>
  <c r="E41"/>
  <c r="G41"/>
  <c r="J41"/>
  <c r="K41"/>
  <c r="B42"/>
  <c r="D42"/>
  <c r="E42"/>
  <c r="G42"/>
  <c r="J42"/>
  <c r="K42"/>
  <c r="B43"/>
  <c r="D43"/>
  <c r="E43"/>
  <c r="G43"/>
  <c r="J43"/>
  <c r="K43"/>
  <c r="B44"/>
  <c r="D44"/>
  <c r="E44"/>
  <c r="G44"/>
  <c r="J44"/>
  <c r="K44"/>
  <c r="B45"/>
  <c r="D45"/>
  <c r="E45"/>
  <c r="G45"/>
  <c r="J45"/>
  <c r="K45"/>
  <c r="B46"/>
  <c r="D46"/>
  <c r="E46"/>
  <c r="G46"/>
  <c r="J46"/>
  <c r="K46"/>
  <c r="B47"/>
  <c r="D47"/>
  <c r="E47"/>
  <c r="G47"/>
  <c r="J47"/>
  <c r="K47"/>
  <c r="B48"/>
  <c r="D48"/>
  <c r="E48"/>
  <c r="G48"/>
  <c r="J48"/>
  <c r="K48"/>
  <c r="B49"/>
  <c r="D49"/>
  <c r="E49"/>
  <c r="G49"/>
  <c r="J49"/>
  <c r="K49"/>
  <c r="B50"/>
  <c r="D50"/>
  <c r="E50"/>
  <c r="G50"/>
  <c r="J50"/>
  <c r="K50"/>
  <c r="B51"/>
  <c r="D51"/>
  <c r="E51"/>
  <c r="G51"/>
  <c r="J51"/>
  <c r="K51"/>
  <c r="B52"/>
  <c r="D52"/>
  <c r="E52"/>
  <c r="G52"/>
  <c r="J52"/>
  <c r="K52"/>
  <c r="B53"/>
  <c r="D53"/>
  <c r="E53"/>
  <c r="G53"/>
  <c r="J53"/>
  <c r="K53"/>
  <c r="B54"/>
  <c r="D54"/>
  <c r="E54"/>
  <c r="G54"/>
  <c r="J54"/>
  <c r="K54"/>
  <c r="B55"/>
  <c r="D55"/>
  <c r="E55"/>
  <c r="G55"/>
  <c r="J55"/>
  <c r="K55"/>
  <c r="B56"/>
  <c r="D56"/>
  <c r="E56"/>
  <c r="G56"/>
  <c r="J56"/>
  <c r="K56"/>
  <c r="B57"/>
  <c r="D57"/>
  <c r="E57"/>
  <c r="G57"/>
  <c r="J57"/>
  <c r="K57"/>
  <c r="B58"/>
  <c r="D58"/>
  <c r="E58"/>
  <c r="G58"/>
  <c r="J58"/>
  <c r="K58"/>
  <c r="B59"/>
  <c r="D59"/>
  <c r="E59"/>
  <c r="G59"/>
  <c r="J59"/>
  <c r="K59"/>
  <c r="B60"/>
  <c r="D60"/>
  <c r="E60"/>
  <c r="G60"/>
  <c r="J60"/>
  <c r="K60"/>
  <c r="B61"/>
  <c r="D61"/>
  <c r="E61"/>
  <c r="G61"/>
  <c r="J61"/>
  <c r="K61"/>
  <c r="B62"/>
  <c r="D62"/>
  <c r="E62"/>
  <c r="G62"/>
  <c r="J62"/>
  <c r="K62"/>
  <c r="B63"/>
  <c r="D63"/>
  <c r="E63"/>
  <c r="G63"/>
  <c r="J63"/>
  <c r="K63"/>
  <c r="B64"/>
  <c r="D64"/>
  <c r="E64"/>
  <c r="G64"/>
  <c r="J64"/>
  <c r="K64"/>
  <c r="B65"/>
  <c r="D65"/>
  <c r="E65"/>
  <c r="G65"/>
  <c r="J65"/>
  <c r="K65"/>
  <c r="B66"/>
  <c r="D66"/>
  <c r="E66"/>
  <c r="G66"/>
  <c r="J66"/>
  <c r="K66"/>
  <c r="B67"/>
  <c r="D67"/>
  <c r="E67"/>
  <c r="G67"/>
  <c r="J67"/>
  <c r="K67"/>
  <c r="B68"/>
  <c r="D68"/>
  <c r="E68"/>
  <c r="G68"/>
  <c r="J68"/>
  <c r="K68"/>
  <c r="B69"/>
  <c r="D69"/>
  <c r="E69"/>
  <c r="G69"/>
  <c r="J69"/>
  <c r="K69"/>
  <c r="B70"/>
  <c r="D70"/>
  <c r="E70"/>
  <c r="G70"/>
  <c r="J70"/>
  <c r="K70"/>
  <c r="B71"/>
  <c r="D71"/>
  <c r="E71"/>
  <c r="G71"/>
  <c r="J71"/>
  <c r="K71"/>
  <c r="B72"/>
  <c r="D72"/>
  <c r="E72"/>
  <c r="G72"/>
  <c r="J72"/>
  <c r="K72"/>
  <c r="B73"/>
  <c r="D73"/>
  <c r="E73"/>
  <c r="G73"/>
  <c r="J73"/>
  <c r="K73"/>
  <c r="B74"/>
  <c r="D74"/>
  <c r="E74"/>
  <c r="G74"/>
  <c r="J74"/>
  <c r="K74"/>
  <c r="B75"/>
  <c r="D75"/>
  <c r="E75"/>
  <c r="G75"/>
  <c r="J75"/>
  <c r="K75"/>
  <c r="B76"/>
  <c r="D76"/>
  <c r="E76"/>
  <c r="G76"/>
  <c r="J76"/>
  <c r="K76"/>
  <c r="B77"/>
  <c r="D77"/>
  <c r="E77"/>
  <c r="G77"/>
  <c r="J77"/>
  <c r="K77"/>
  <c r="B78"/>
  <c r="D78"/>
  <c r="E78"/>
  <c r="G78"/>
  <c r="J78"/>
  <c r="K78"/>
  <c r="B79"/>
  <c r="D79"/>
  <c r="E79"/>
  <c r="G79"/>
  <c r="J79"/>
  <c r="K79"/>
  <c r="B80"/>
  <c r="D80"/>
  <c r="E80"/>
  <c r="G80"/>
  <c r="J80"/>
  <c r="K80"/>
  <c r="B81"/>
  <c r="D81"/>
  <c r="E81"/>
  <c r="G81"/>
  <c r="J81"/>
  <c r="K81"/>
  <c r="B82"/>
  <c r="D82"/>
  <c r="E82"/>
  <c r="G82"/>
  <c r="J82"/>
  <c r="K82"/>
  <c r="B83"/>
  <c r="D83"/>
  <c r="E83"/>
  <c r="G83"/>
  <c r="J83"/>
  <c r="K83"/>
  <c r="B84"/>
  <c r="D84"/>
  <c r="E84"/>
  <c r="G84"/>
  <c r="J84"/>
  <c r="K84"/>
  <c r="B85"/>
  <c r="D85"/>
  <c r="E85"/>
  <c r="G85"/>
  <c r="J85"/>
  <c r="K85"/>
  <c r="B86"/>
  <c r="D86"/>
  <c r="E86"/>
  <c r="G86"/>
  <c r="J86"/>
  <c r="K86"/>
  <c r="B87"/>
  <c r="D87"/>
  <c r="E87"/>
  <c r="G87"/>
  <c r="J87"/>
  <c r="K87"/>
  <c r="B88"/>
  <c r="D88"/>
  <c r="E88"/>
  <c r="G88"/>
  <c r="J88"/>
  <c r="K88"/>
  <c r="B89"/>
  <c r="D89"/>
  <c r="E89"/>
  <c r="G89"/>
  <c r="J89"/>
  <c r="K89"/>
  <c r="B90"/>
  <c r="D90"/>
  <c r="E90"/>
  <c r="G90"/>
  <c r="J90"/>
  <c r="K90"/>
  <c r="B91"/>
  <c r="D91"/>
  <c r="E91"/>
  <c r="G91"/>
  <c r="J91"/>
  <c r="K91"/>
  <c r="B92"/>
  <c r="D92"/>
  <c r="E92"/>
  <c r="G92"/>
  <c r="J92"/>
  <c r="K92"/>
  <c r="B93"/>
  <c r="D93"/>
  <c r="E93"/>
  <c r="G93"/>
  <c r="J93"/>
  <c r="K93"/>
  <c r="B94"/>
  <c r="D94"/>
  <c r="E94"/>
  <c r="G94"/>
  <c r="J94"/>
  <c r="K94"/>
  <c r="B95"/>
  <c r="D95"/>
  <c r="E95"/>
  <c r="G95"/>
  <c r="J95"/>
  <c r="K95"/>
  <c r="B96"/>
  <c r="D96"/>
  <c r="E96"/>
  <c r="G96"/>
  <c r="J96"/>
  <c r="K96"/>
  <c r="B97"/>
  <c r="D97"/>
  <c r="E97"/>
  <c r="G97"/>
  <c r="J97"/>
  <c r="K97"/>
  <c r="B98"/>
  <c r="D98"/>
  <c r="E98"/>
  <c r="G98"/>
  <c r="J98"/>
  <c r="K98"/>
  <c r="B99"/>
  <c r="D99"/>
  <c r="E99"/>
  <c r="G99"/>
  <c r="J99"/>
  <c r="K99"/>
  <c r="B100"/>
  <c r="D100"/>
  <c r="E100"/>
  <c r="G100"/>
  <c r="J100"/>
  <c r="K100"/>
  <c r="B101"/>
  <c r="D101"/>
  <c r="E101"/>
  <c r="G101"/>
  <c r="J101"/>
  <c r="K101"/>
  <c r="B102"/>
  <c r="D102"/>
  <c r="E102"/>
  <c r="G102"/>
  <c r="J102"/>
  <c r="K102"/>
  <c r="B103"/>
  <c r="D103"/>
  <c r="E103"/>
  <c r="G103"/>
  <c r="J103"/>
  <c r="K103"/>
  <c r="B104"/>
  <c r="D104"/>
  <c r="E104"/>
  <c r="G104"/>
  <c r="J104"/>
  <c r="K104"/>
  <c r="B105"/>
  <c r="D105"/>
  <c r="E105"/>
  <c r="G105"/>
  <c r="J105"/>
  <c r="K105"/>
  <c r="B106"/>
  <c r="D106"/>
  <c r="E106"/>
  <c r="G106"/>
  <c r="J106"/>
  <c r="K106"/>
  <c r="B107"/>
  <c r="D107"/>
  <c r="E107"/>
  <c r="G107"/>
  <c r="J107"/>
  <c r="K107"/>
  <c r="B108"/>
  <c r="D108"/>
  <c r="E108"/>
  <c r="G108"/>
  <c r="J108"/>
  <c r="K108"/>
  <c r="B109"/>
  <c r="D109"/>
  <c r="E109"/>
  <c r="G109"/>
  <c r="J109"/>
  <c r="K109"/>
  <c r="B110"/>
  <c r="D110"/>
  <c r="E110"/>
  <c r="G110"/>
  <c r="J110"/>
  <c r="K110"/>
  <c r="B111"/>
  <c r="D111"/>
  <c r="E111"/>
  <c r="G111"/>
  <c r="J111"/>
  <c r="K111"/>
  <c r="B112"/>
  <c r="D112"/>
  <c r="E112"/>
  <c r="G112"/>
  <c r="J112"/>
  <c r="K112"/>
  <c r="B113"/>
  <c r="D113"/>
  <c r="E113"/>
  <c r="G113"/>
  <c r="J113"/>
  <c r="K113"/>
  <c r="B114"/>
  <c r="D114"/>
  <c r="E114"/>
  <c r="G114"/>
  <c r="J114"/>
  <c r="K114"/>
  <c r="B115"/>
  <c r="D115"/>
  <c r="E115"/>
  <c r="G115"/>
  <c r="J115"/>
  <c r="K115"/>
  <c r="B116"/>
  <c r="D116"/>
  <c r="E116"/>
  <c r="G116"/>
  <c r="J116"/>
  <c r="K116"/>
  <c r="B117"/>
  <c r="D117"/>
  <c r="E117"/>
  <c r="G117"/>
  <c r="J117"/>
  <c r="K117"/>
  <c r="B118"/>
  <c r="D118"/>
  <c r="E118"/>
  <c r="G118"/>
  <c r="J118"/>
  <c r="K118"/>
  <c r="B119"/>
  <c r="D119"/>
  <c r="E119"/>
  <c r="G119"/>
  <c r="J119"/>
  <c r="K119"/>
  <c r="B120"/>
  <c r="D120"/>
  <c r="E120"/>
  <c r="G120"/>
  <c r="J120"/>
  <c r="K120"/>
  <c r="B121"/>
  <c r="D121"/>
  <c r="E121"/>
  <c r="G121"/>
  <c r="J121"/>
  <c r="K121"/>
  <c r="B122"/>
  <c r="D122"/>
  <c r="E122"/>
  <c r="G122"/>
  <c r="J122"/>
  <c r="K122"/>
  <c r="B123"/>
  <c r="D123"/>
  <c r="E123"/>
  <c r="G123"/>
  <c r="J123"/>
  <c r="K123"/>
  <c r="B124"/>
  <c r="D124"/>
  <c r="E124"/>
  <c r="G124"/>
  <c r="J124"/>
  <c r="K124"/>
  <c r="B125"/>
  <c r="D125"/>
  <c r="E125"/>
  <c r="G125"/>
  <c r="J125"/>
  <c r="K125"/>
  <c r="B126"/>
  <c r="D126"/>
  <c r="E126"/>
  <c r="G126"/>
  <c r="J126"/>
  <c r="K126"/>
  <c r="B127"/>
  <c r="D127"/>
  <c r="E127"/>
  <c r="G127"/>
  <c r="J127"/>
  <c r="K127"/>
  <c r="B128"/>
  <c r="D128"/>
  <c r="E128"/>
  <c r="G128"/>
  <c r="J128"/>
  <c r="K128"/>
  <c r="B129"/>
  <c r="D129"/>
  <c r="E129"/>
  <c r="G129"/>
  <c r="J129"/>
  <c r="K129"/>
  <c r="B130"/>
  <c r="D130"/>
  <c r="E130"/>
  <c r="G130"/>
  <c r="J130"/>
  <c r="K130"/>
  <c r="B131"/>
  <c r="D131"/>
  <c r="E131"/>
  <c r="G131"/>
  <c r="J131"/>
  <c r="K131"/>
  <c r="B132"/>
  <c r="D132"/>
  <c r="E132"/>
  <c r="G132"/>
  <c r="J132"/>
  <c r="K132"/>
  <c r="B133"/>
  <c r="D133"/>
  <c r="E133"/>
  <c r="G133"/>
  <c r="J133"/>
  <c r="K133"/>
  <c r="B134"/>
  <c r="D134"/>
  <c r="E134"/>
  <c r="G134"/>
  <c r="J134"/>
  <c r="K134"/>
  <c r="B135"/>
  <c r="D135"/>
  <c r="E135"/>
  <c r="G135"/>
  <c r="J135"/>
  <c r="K135"/>
  <c r="B136"/>
  <c r="D136"/>
  <c r="E136"/>
  <c r="G136"/>
  <c r="J136"/>
  <c r="K136"/>
  <c r="B137"/>
  <c r="D137"/>
  <c r="E137"/>
  <c r="G137"/>
  <c r="J137"/>
  <c r="K137"/>
  <c r="B138"/>
  <c r="D138"/>
  <c r="E138"/>
  <c r="G138"/>
  <c r="J138"/>
  <c r="K138"/>
  <c r="B139"/>
  <c r="D139"/>
  <c r="E139"/>
  <c r="G139"/>
  <c r="J139"/>
  <c r="K139"/>
  <c r="B140"/>
  <c r="D140"/>
  <c r="E140"/>
  <c r="G140"/>
  <c r="J140"/>
  <c r="K140"/>
  <c r="B141"/>
  <c r="D141"/>
  <c r="E141"/>
  <c r="G141"/>
  <c r="J141"/>
  <c r="K141"/>
  <c r="B142"/>
  <c r="D142"/>
  <c r="E142"/>
  <c r="G142"/>
  <c r="J142"/>
  <c r="K142"/>
  <c r="B143"/>
  <c r="D143"/>
  <c r="E143"/>
  <c r="G143"/>
  <c r="J143"/>
  <c r="K143"/>
  <c r="B144"/>
  <c r="D144"/>
  <c r="E144"/>
  <c r="G144"/>
  <c r="J144"/>
  <c r="K144"/>
  <c r="B145"/>
  <c r="D145"/>
  <c r="E145"/>
  <c r="G145"/>
  <c r="J145"/>
  <c r="K145"/>
  <c r="B146"/>
  <c r="D146"/>
  <c r="E146"/>
  <c r="G146"/>
  <c r="J146"/>
  <c r="K146"/>
  <c r="B147"/>
  <c r="D147"/>
  <c r="E147"/>
  <c r="G147"/>
  <c r="J147"/>
  <c r="K147"/>
  <c r="B148"/>
  <c r="D148"/>
  <c r="E148"/>
  <c r="G148"/>
  <c r="J148"/>
  <c r="K148"/>
  <c r="B149"/>
  <c r="D149"/>
  <c r="E149"/>
  <c r="G149"/>
  <c r="J149"/>
  <c r="K149"/>
  <c r="B150"/>
  <c r="D150"/>
  <c r="E150"/>
  <c r="G150"/>
  <c r="J150"/>
  <c r="K150"/>
  <c r="B151"/>
  <c r="D151"/>
  <c r="E151"/>
  <c r="G151"/>
  <c r="J151"/>
  <c r="K151"/>
  <c r="H10" i="1"/>
  <c r="H5" i="3" s="1"/>
  <c r="H11" i="1"/>
  <c r="H6" i="3" s="1"/>
  <c r="H12" i="1"/>
  <c r="H7" i="3" s="1"/>
  <c r="H13" i="1"/>
  <c r="H8" i="3" s="1"/>
  <c r="H14" i="1"/>
  <c r="H9" i="3" s="1"/>
  <c r="H15" i="1"/>
  <c r="H10" i="3" s="1"/>
  <c r="H16" i="1"/>
  <c r="H11" i="3" s="1"/>
  <c r="H17" i="1"/>
  <c r="I17" s="1"/>
  <c r="I12" i="3" s="1"/>
  <c r="H18" i="1"/>
  <c r="H13" i="3" s="1"/>
  <c r="H19" i="1"/>
  <c r="H14" i="3" s="1"/>
  <c r="H20" i="1"/>
  <c r="H15" i="3" s="1"/>
  <c r="H21" i="1"/>
  <c r="H16" i="3" s="1"/>
  <c r="H22" i="1"/>
  <c r="H17" i="3" s="1"/>
  <c r="H23" i="1"/>
  <c r="I23" s="1"/>
  <c r="I18" i="3" s="1"/>
  <c r="H24" i="1"/>
  <c r="H19" i="3" s="1"/>
  <c r="H25" i="1"/>
  <c r="I25" s="1"/>
  <c r="I20" i="3" s="1"/>
  <c r="H26" i="1"/>
  <c r="H21" i="3" s="1"/>
  <c r="H27" i="1"/>
  <c r="H22" i="3" s="1"/>
  <c r="H28" i="1"/>
  <c r="H23" i="3" s="1"/>
  <c r="H29" i="1"/>
  <c r="H24" i="3" s="1"/>
  <c r="H30" i="1"/>
  <c r="H25" i="3" s="1"/>
  <c r="H31" i="1"/>
  <c r="H26" i="3" s="1"/>
  <c r="H32" i="1"/>
  <c r="H27" i="3" s="1"/>
  <c r="H33" i="1"/>
  <c r="I33" s="1"/>
  <c r="I28" i="3" s="1"/>
  <c r="H34" i="1"/>
  <c r="H29" i="3" s="1"/>
  <c r="H35" i="1"/>
  <c r="H30" i="3" s="1"/>
  <c r="H36" i="1"/>
  <c r="H31" i="3" s="1"/>
  <c r="H37" i="1"/>
  <c r="H32" i="3" s="1"/>
  <c r="H38" i="1"/>
  <c r="H33" i="3" s="1"/>
  <c r="H39" i="1"/>
  <c r="I39" s="1"/>
  <c r="I34" i="3" s="1"/>
  <c r="H40" i="1"/>
  <c r="H35" i="3" s="1"/>
  <c r="H41" i="1"/>
  <c r="I41" s="1"/>
  <c r="I36" i="3" s="1"/>
  <c r="H42" i="1"/>
  <c r="H37" i="3" s="1"/>
  <c r="H43" i="1"/>
  <c r="H38" i="3" s="1"/>
  <c r="H44" i="1"/>
  <c r="H39" i="3" s="1"/>
  <c r="H45" i="1"/>
  <c r="H40" i="3" s="1"/>
  <c r="H46" i="1"/>
  <c r="H41" i="3" s="1"/>
  <c r="H47" i="1"/>
  <c r="H42" i="3" s="1"/>
  <c r="H48" i="1"/>
  <c r="H43" i="3" s="1"/>
  <c r="H49" i="1"/>
  <c r="I49" s="1"/>
  <c r="I44" i="3" s="1"/>
  <c r="H50" i="1"/>
  <c r="H45" i="3" s="1"/>
  <c r="H51" i="1"/>
  <c r="H46" i="3" s="1"/>
  <c r="H52" i="1"/>
  <c r="H47" i="3" s="1"/>
  <c r="H53" i="1"/>
  <c r="H48" i="3" s="1"/>
  <c r="H54" i="1"/>
  <c r="H49" i="3" s="1"/>
  <c r="H55" i="1"/>
  <c r="I55" s="1"/>
  <c r="I50" i="3" s="1"/>
  <c r="H56" i="1"/>
  <c r="H51" i="3" s="1"/>
  <c r="H57" i="1"/>
  <c r="I57" s="1"/>
  <c r="I52" i="3" s="1"/>
  <c r="H58" i="1"/>
  <c r="H53" i="3" s="1"/>
  <c r="H59" i="1"/>
  <c r="H54" i="3" s="1"/>
  <c r="H60" i="1"/>
  <c r="H55" i="3" s="1"/>
  <c r="H61" i="1"/>
  <c r="H56" i="3" s="1"/>
  <c r="H62" i="1"/>
  <c r="H57" i="3" s="1"/>
  <c r="H63" i="1"/>
  <c r="H58" i="3" s="1"/>
  <c r="H64" i="1"/>
  <c r="H59" i="3" s="1"/>
  <c r="H65" i="1"/>
  <c r="I65" s="1"/>
  <c r="I60" i="3" s="1"/>
  <c r="H66" i="1"/>
  <c r="H61" i="3" s="1"/>
  <c r="H67" i="1"/>
  <c r="H62" i="3" s="1"/>
  <c r="H68" i="1"/>
  <c r="H63" i="3" s="1"/>
  <c r="H69" i="1"/>
  <c r="H64" i="3" s="1"/>
  <c r="H70" i="1"/>
  <c r="H65" i="3" s="1"/>
  <c r="H71" i="1"/>
  <c r="H66" i="3" s="1"/>
  <c r="H72" i="1"/>
  <c r="H67" i="3" s="1"/>
  <c r="H73" i="1"/>
  <c r="I73" s="1"/>
  <c r="I68" i="3" s="1"/>
  <c r="H74" i="1"/>
  <c r="H69" i="3" s="1"/>
  <c r="H75" i="1"/>
  <c r="H70" i="3" s="1"/>
  <c r="H76" i="1"/>
  <c r="H71" i="3" s="1"/>
  <c r="H77" i="1"/>
  <c r="H72" i="3" s="1"/>
  <c r="H78" i="1"/>
  <c r="H73" i="3" s="1"/>
  <c r="H79" i="1"/>
  <c r="H74" i="3" s="1"/>
  <c r="H80" i="1"/>
  <c r="H75" i="3" s="1"/>
  <c r="H81" i="1"/>
  <c r="I81" s="1"/>
  <c r="I76" i="3" s="1"/>
  <c r="H82" i="1"/>
  <c r="H77" i="3" s="1"/>
  <c r="H83" i="1"/>
  <c r="H78" i="3" s="1"/>
  <c r="H84" i="1"/>
  <c r="H79" i="3" s="1"/>
  <c r="H85" i="1"/>
  <c r="H80" i="3" s="1"/>
  <c r="H86" i="1"/>
  <c r="H81" i="3" s="1"/>
  <c r="H87" i="1"/>
  <c r="H82" i="3" s="1"/>
  <c r="H88" i="1"/>
  <c r="H83" i="3" s="1"/>
  <c r="H89" i="1"/>
  <c r="H84" i="3" s="1"/>
  <c r="H90" i="1"/>
  <c r="H85" i="3" s="1"/>
  <c r="H91" i="1"/>
  <c r="H86" i="3" s="1"/>
  <c r="H92" i="1"/>
  <c r="H87" i="3" s="1"/>
  <c r="H93" i="1"/>
  <c r="H88" i="3" s="1"/>
  <c r="H94" i="1"/>
  <c r="H89" i="3" s="1"/>
  <c r="H95" i="1"/>
  <c r="H90" i="3" s="1"/>
  <c r="H96" i="1"/>
  <c r="H91" i="3" s="1"/>
  <c r="H97" i="1"/>
  <c r="I97" s="1"/>
  <c r="I92" i="3" s="1"/>
  <c r="H98" i="1"/>
  <c r="H93" i="3" s="1"/>
  <c r="H99" i="1"/>
  <c r="H100"/>
  <c r="H95" i="3" s="1"/>
  <c r="H101" i="1"/>
  <c r="H96" i="3" s="1"/>
  <c r="H102" i="1"/>
  <c r="H97" i="3" s="1"/>
  <c r="H103" i="1"/>
  <c r="H98" i="3" s="1"/>
  <c r="H104" i="1"/>
  <c r="H99" i="3" s="1"/>
  <c r="H105" i="1"/>
  <c r="I105" s="1"/>
  <c r="I100" i="3" s="1"/>
  <c r="H106" i="1"/>
  <c r="H101" i="3" s="1"/>
  <c r="H107" i="1"/>
  <c r="H102" i="3" s="1"/>
  <c r="H108" i="1"/>
  <c r="H103" i="3" s="1"/>
  <c r="H109" i="1"/>
  <c r="H104" i="3" s="1"/>
  <c r="H110" i="1"/>
  <c r="H105" i="3" s="1"/>
  <c r="H111" i="1"/>
  <c r="H106" i="3" s="1"/>
  <c r="H112" i="1"/>
  <c r="H107" i="3" s="1"/>
  <c r="H113" i="1"/>
  <c r="I113" s="1"/>
  <c r="I108" i="3" s="1"/>
  <c r="H114" i="1"/>
  <c r="H109" i="3" s="1"/>
  <c r="H115" i="1"/>
  <c r="H110" i="3" s="1"/>
  <c r="H116" i="1"/>
  <c r="H111" i="3" s="1"/>
  <c r="H117" i="1"/>
  <c r="H112" i="3" s="1"/>
  <c r="H118" i="1"/>
  <c r="H113" i="3" s="1"/>
  <c r="H119" i="1"/>
  <c r="H114" i="3" s="1"/>
  <c r="H120" i="1"/>
  <c r="H115" i="3" s="1"/>
  <c r="H121" i="1"/>
  <c r="H116" i="3" s="1"/>
  <c r="H122" i="1"/>
  <c r="H117" i="3" s="1"/>
  <c r="H123" i="1"/>
  <c r="H118" i="3" s="1"/>
  <c r="H124" i="1"/>
  <c r="H119" i="3" s="1"/>
  <c r="H125" i="1"/>
  <c r="H120" i="3" s="1"/>
  <c r="H126" i="1"/>
  <c r="H121" i="3" s="1"/>
  <c r="H127" i="1"/>
  <c r="H122" i="3" s="1"/>
  <c r="H128" i="1"/>
  <c r="H123" i="3" s="1"/>
  <c r="H129" i="1"/>
  <c r="I129" s="1"/>
  <c r="I124" i="3" s="1"/>
  <c r="H130" i="1"/>
  <c r="H125" i="3" s="1"/>
  <c r="H131" i="1"/>
  <c r="H126" i="3" s="1"/>
  <c r="H132" i="1"/>
  <c r="H127" i="3" s="1"/>
  <c r="H133" i="1"/>
  <c r="H128" i="3" s="1"/>
  <c r="H134" i="1"/>
  <c r="H129" i="3" s="1"/>
  <c r="H135" i="1"/>
  <c r="H130" i="3" s="1"/>
  <c r="H136" i="1"/>
  <c r="H131" i="3" s="1"/>
  <c r="H137" i="1"/>
  <c r="I137" s="1"/>
  <c r="I132" i="3" s="1"/>
  <c r="H138" i="1"/>
  <c r="H133" i="3" s="1"/>
  <c r="H139" i="1"/>
  <c r="H134" i="3" s="1"/>
  <c r="H140" i="1"/>
  <c r="H135" i="3" s="1"/>
  <c r="H136"/>
  <c r="H142" i="1"/>
  <c r="H137" i="3" s="1"/>
  <c r="H143" i="1"/>
  <c r="H138" i="3" s="1"/>
  <c r="H144" i="1"/>
  <c r="H139" i="3" s="1"/>
  <c r="H145" i="1"/>
  <c r="I145" s="1"/>
  <c r="I140" i="3" s="1"/>
  <c r="H146" i="1"/>
  <c r="H141" i="3" s="1"/>
  <c r="H147" i="1"/>
  <c r="H142" i="3" s="1"/>
  <c r="H148" i="1"/>
  <c r="H143" i="3" s="1"/>
  <c r="H149" i="1"/>
  <c r="H144" i="3" s="1"/>
  <c r="H150" i="1"/>
  <c r="H145" i="3" s="1"/>
  <c r="H151" i="1"/>
  <c r="H146" i="3" s="1"/>
  <c r="H152" i="1"/>
  <c r="H147" i="3" s="1"/>
  <c r="H153" i="1"/>
  <c r="H148" i="3" s="1"/>
  <c r="H154" i="1"/>
  <c r="H149" i="3" s="1"/>
  <c r="H155" i="1"/>
  <c r="H150" i="3" s="1"/>
  <c r="H156" i="1"/>
  <c r="H151" i="3" s="1"/>
  <c r="M9"/>
  <c r="M10"/>
  <c r="M11"/>
  <c r="M12"/>
  <c r="M13"/>
  <c r="M14"/>
  <c r="M15"/>
  <c r="M16"/>
  <c r="M17"/>
  <c r="M18"/>
  <c r="M19"/>
  <c r="M20"/>
  <c r="M21"/>
  <c r="M2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73"/>
  <c r="F172"/>
  <c r="C174"/>
  <c r="C175"/>
  <c r="C176"/>
  <c r="C177"/>
  <c r="C178"/>
  <c r="C179"/>
  <c r="C180"/>
  <c r="C181"/>
  <c r="C182"/>
  <c r="C183"/>
  <c r="C184"/>
  <c r="C185"/>
  <c r="C186"/>
  <c r="C187"/>
  <c r="C188"/>
  <c r="C189"/>
  <c r="C190"/>
  <c r="C191"/>
  <c r="C192"/>
  <c r="C173"/>
  <c r="C172"/>
  <c r="C153"/>
  <c r="C154"/>
  <c r="C155"/>
  <c r="C156"/>
  <c r="C157"/>
  <c r="C158"/>
  <c r="C159"/>
  <c r="C160"/>
  <c r="C161"/>
  <c r="C162"/>
  <c r="C163"/>
  <c r="C164"/>
  <c r="C165"/>
  <c r="C166"/>
  <c r="C167"/>
  <c r="C168"/>
  <c r="C169"/>
  <c r="C170"/>
  <c r="C171"/>
  <c r="C152"/>
  <c r="B192"/>
  <c r="E192"/>
  <c r="G192"/>
  <c r="B189"/>
  <c r="E189"/>
  <c r="G189"/>
  <c r="B190"/>
  <c r="E190"/>
  <c r="G190"/>
  <c r="B191"/>
  <c r="E191"/>
  <c r="G191"/>
  <c r="B173"/>
  <c r="E173"/>
  <c r="G173"/>
  <c r="B174"/>
  <c r="E174"/>
  <c r="G174"/>
  <c r="B175"/>
  <c r="E175"/>
  <c r="G175"/>
  <c r="B176"/>
  <c r="E176"/>
  <c r="G176"/>
  <c r="B177"/>
  <c r="E177"/>
  <c r="G177"/>
  <c r="B178"/>
  <c r="E178"/>
  <c r="G178"/>
  <c r="B179"/>
  <c r="E179"/>
  <c r="G179"/>
  <c r="B180"/>
  <c r="E180"/>
  <c r="G180"/>
  <c r="B181"/>
  <c r="E181"/>
  <c r="G181"/>
  <c r="B182"/>
  <c r="E182"/>
  <c r="G182"/>
  <c r="B183"/>
  <c r="E183"/>
  <c r="G183"/>
  <c r="B184"/>
  <c r="E184"/>
  <c r="G184"/>
  <c r="B185"/>
  <c r="E185"/>
  <c r="G185"/>
  <c r="B186"/>
  <c r="E186"/>
  <c r="G186"/>
  <c r="B187"/>
  <c r="E187"/>
  <c r="G187"/>
  <c r="B188"/>
  <c r="E188"/>
  <c r="G188"/>
  <c r="B172"/>
  <c r="E172"/>
  <c r="G172"/>
  <c r="B153"/>
  <c r="D153"/>
  <c r="E153"/>
  <c r="G153"/>
  <c r="J153"/>
  <c r="K153"/>
  <c r="B154"/>
  <c r="D154"/>
  <c r="E154"/>
  <c r="G154"/>
  <c r="J154"/>
  <c r="K154"/>
  <c r="B155"/>
  <c r="D155"/>
  <c r="E155"/>
  <c r="G155"/>
  <c r="J155"/>
  <c r="K155"/>
  <c r="B156"/>
  <c r="D156"/>
  <c r="E156"/>
  <c r="G156"/>
  <c r="J156"/>
  <c r="K156"/>
  <c r="B157"/>
  <c r="D157"/>
  <c r="E157"/>
  <c r="G157"/>
  <c r="J157"/>
  <c r="K157"/>
  <c r="B158"/>
  <c r="D158"/>
  <c r="E158"/>
  <c r="G158"/>
  <c r="J158"/>
  <c r="K158"/>
  <c r="B159"/>
  <c r="D159"/>
  <c r="E159"/>
  <c r="G159"/>
  <c r="J159"/>
  <c r="K159"/>
  <c r="B160"/>
  <c r="D160"/>
  <c r="E160"/>
  <c r="G160"/>
  <c r="J160"/>
  <c r="K160"/>
  <c r="B161"/>
  <c r="D161"/>
  <c r="E161"/>
  <c r="G161"/>
  <c r="J161"/>
  <c r="K161"/>
  <c r="B162"/>
  <c r="D162"/>
  <c r="E162"/>
  <c r="G162"/>
  <c r="J162"/>
  <c r="K162"/>
  <c r="B163"/>
  <c r="D163"/>
  <c r="E163"/>
  <c r="G163"/>
  <c r="J163"/>
  <c r="K163"/>
  <c r="B164"/>
  <c r="D164"/>
  <c r="E164"/>
  <c r="G164"/>
  <c r="J164"/>
  <c r="K164"/>
  <c r="B165"/>
  <c r="D165"/>
  <c r="E165"/>
  <c r="G165"/>
  <c r="J165"/>
  <c r="K165"/>
  <c r="B166"/>
  <c r="D166"/>
  <c r="E166"/>
  <c r="G166"/>
  <c r="J166"/>
  <c r="K166"/>
  <c r="B167"/>
  <c r="D167"/>
  <c r="E167"/>
  <c r="G167"/>
  <c r="J167"/>
  <c r="K167"/>
  <c r="B168"/>
  <c r="D168"/>
  <c r="E168"/>
  <c r="G168"/>
  <c r="J168"/>
  <c r="K168"/>
  <c r="B169"/>
  <c r="D169"/>
  <c r="E169"/>
  <c r="G169"/>
  <c r="J169"/>
  <c r="K169"/>
  <c r="B170"/>
  <c r="D170"/>
  <c r="E170"/>
  <c r="G170"/>
  <c r="J170"/>
  <c r="K170"/>
  <c r="B171"/>
  <c r="D171"/>
  <c r="E171"/>
  <c r="G171"/>
  <c r="J171"/>
  <c r="K171"/>
  <c r="B152"/>
  <c r="D152"/>
  <c r="E152"/>
  <c r="G152"/>
  <c r="J152"/>
  <c r="K152"/>
  <c r="K2"/>
  <c r="J2"/>
  <c r="G2"/>
  <c r="E2"/>
  <c r="D2"/>
  <c r="B2"/>
  <c r="H161" i="1"/>
  <c r="I161" s="1"/>
  <c r="I155" i="3" s="1"/>
  <c r="H162" i="1"/>
  <c r="H156" i="3" s="1"/>
  <c r="H163" i="1"/>
  <c r="I163" s="1"/>
  <c r="I157" i="3" s="1"/>
  <c r="H164" i="1"/>
  <c r="H158" i="3" s="1"/>
  <c r="H165" i="1"/>
  <c r="H159" i="3" s="1"/>
  <c r="H166" i="1"/>
  <c r="I166" s="1"/>
  <c r="I160" i="3" s="1"/>
  <c r="H167" i="1"/>
  <c r="H161" i="3" s="1"/>
  <c r="H168" i="1"/>
  <c r="I168" s="1"/>
  <c r="I162" i="3" s="1"/>
  <c r="H169" i="1"/>
  <c r="H163" i="3" s="1"/>
  <c r="H170" i="1"/>
  <c r="H164" i="3" s="1"/>
  <c r="H171" i="1"/>
  <c r="H165" i="3" s="1"/>
  <c r="H172" i="1"/>
  <c r="H166" i="3" s="1"/>
  <c r="H173" i="1"/>
  <c r="H167" i="3" s="1"/>
  <c r="H174" i="1"/>
  <c r="I174" s="1"/>
  <c r="I168" i="3" s="1"/>
  <c r="H175" i="1"/>
  <c r="H169" i="3" s="1"/>
  <c r="H176" i="1"/>
  <c r="H170" i="3" s="1"/>
  <c r="H184" i="1"/>
  <c r="I184" s="1"/>
  <c r="I177" i="3" s="1"/>
  <c r="H185" i="1"/>
  <c r="I185" s="1"/>
  <c r="I178" i="3" s="1"/>
  <c r="H186" i="1"/>
  <c r="H179" i="3" s="1"/>
  <c r="H187" i="1"/>
  <c r="I187" s="1"/>
  <c r="I180" i="3" s="1"/>
  <c r="H188" i="1"/>
  <c r="I188" s="1"/>
  <c r="I181" i="3" s="1"/>
  <c r="H189" i="1"/>
  <c r="H182" i="3" s="1"/>
  <c r="H190" i="1"/>
  <c r="H183" i="3" s="1"/>
  <c r="H185"/>
  <c r="H187"/>
  <c r="H183" i="1"/>
  <c r="I183" s="1"/>
  <c r="I176" i="3" s="1"/>
  <c r="B1"/>
  <c r="H160" i="1"/>
  <c r="H154" i="3" s="1"/>
  <c r="H159" i="1"/>
  <c r="H153" i="3" s="1"/>
  <c r="H177" i="1"/>
  <c r="H171" i="3" s="1"/>
  <c r="H182" i="1"/>
  <c r="H175" i="3" s="1"/>
  <c r="H191"/>
  <c r="H181" i="1"/>
  <c r="H174" i="3" s="1"/>
  <c r="H192"/>
  <c r="I180" i="1"/>
  <c r="I173" i="3" s="1"/>
  <c r="H178" i="1"/>
  <c r="H172" i="3" s="1"/>
  <c r="H152"/>
  <c r="H8" i="1"/>
  <c r="H3" i="3" s="1"/>
  <c r="H9" i="1"/>
  <c r="I9" s="1"/>
  <c r="I4" i="3" s="1"/>
  <c r="I7" i="1"/>
  <c r="I2" i="3" s="1"/>
  <c r="H186"/>
  <c r="H190"/>
  <c r="H184"/>
  <c r="H189"/>
  <c r="I155" i="1"/>
  <c r="I150" i="3" s="1"/>
  <c r="I147" i="1"/>
  <c r="I142" i="3" s="1"/>
  <c r="I139" i="1"/>
  <c r="I134" i="3" s="1"/>
  <c r="I115" i="1"/>
  <c r="I110" i="3" s="1"/>
  <c r="I107" i="1"/>
  <c r="I102" i="3" s="1"/>
  <c r="I91" i="1"/>
  <c r="I86" i="3" s="1"/>
  <c r="I83" i="1"/>
  <c r="I78" i="3" s="1"/>
  <c r="I75" i="1"/>
  <c r="I70" i="3" s="1"/>
  <c r="I67" i="1"/>
  <c r="I62" i="3" s="1"/>
  <c r="I51" i="1"/>
  <c r="I46" i="3" s="1"/>
  <c r="I43" i="1"/>
  <c r="I38" i="3" s="1"/>
  <c r="I19" i="1"/>
  <c r="I14" i="3" s="1"/>
  <c r="I11" i="1"/>
  <c r="I6" i="3" s="1"/>
  <c r="I177" i="1"/>
  <c r="I171" i="3" s="1"/>
  <c r="I151" i="1"/>
  <c r="I146" i="3" s="1"/>
  <c r="I119" i="1"/>
  <c r="I114" i="3" s="1"/>
  <c r="I111" i="1"/>
  <c r="I106" i="3" s="1"/>
  <c r="I103" i="1"/>
  <c r="I98" i="3" s="1"/>
  <c r="I95" i="1"/>
  <c r="I90" i="3" s="1"/>
  <c r="I87" i="1"/>
  <c r="I82" i="3" s="1"/>
  <c r="I79" i="1"/>
  <c r="I74" i="3" s="1"/>
  <c r="I71" i="1"/>
  <c r="I66" i="3" s="1"/>
  <c r="I149" i="1"/>
  <c r="I144" i="3" s="1"/>
  <c r="I117" i="1"/>
  <c r="I112" i="3" s="1"/>
  <c r="I109" i="1"/>
  <c r="I104" i="3" s="1"/>
  <c r="I93" i="1"/>
  <c r="I88" i="3" s="1"/>
  <c r="I77" i="1"/>
  <c r="I72" i="3" s="1"/>
  <c r="I61" i="1"/>
  <c r="I56" i="3" s="1"/>
  <c r="I53" i="1"/>
  <c r="I48" i="3" s="1"/>
  <c r="I45" i="1"/>
  <c r="I40" i="3" s="1"/>
  <c r="I37" i="1"/>
  <c r="I32" i="3" s="1"/>
  <c r="I21" i="1"/>
  <c r="I16" i="3" s="1"/>
  <c r="I13" i="1"/>
  <c r="I8" i="3" s="1"/>
  <c r="H173"/>
  <c r="I148" i="1"/>
  <c r="I143" i="3" s="1"/>
  <c r="I144" i="1"/>
  <c r="I139" i="3" s="1"/>
  <c r="I140" i="1"/>
  <c r="I135" i="3" s="1"/>
  <c r="I138" i="1"/>
  <c r="I133" i="3" s="1"/>
  <c r="I136" i="1"/>
  <c r="I131" i="3" s="1"/>
  <c r="I132" i="1"/>
  <c r="I127" i="3" s="1"/>
  <c r="I128" i="1"/>
  <c r="I123" i="3" s="1"/>
  <c r="I126" i="1"/>
  <c r="I121" i="3" s="1"/>
  <c r="I124" i="1"/>
  <c r="I119" i="3" s="1"/>
  <c r="I120" i="1"/>
  <c r="I115" i="3" s="1"/>
  <c r="I118" i="1"/>
  <c r="I113" i="3" s="1"/>
  <c r="I116" i="1"/>
  <c r="I111" i="3" s="1"/>
  <c r="I108" i="1"/>
  <c r="I103" i="3" s="1"/>
  <c r="I102" i="1"/>
  <c r="I97" i="3" s="1"/>
  <c r="I92" i="1"/>
  <c r="I87" i="3" s="1"/>
  <c r="I82" i="1"/>
  <c r="I77" i="3" s="1"/>
  <c r="I76" i="1"/>
  <c r="I71" i="3" s="1"/>
  <c r="I68" i="1"/>
  <c r="I63" i="3" s="1"/>
  <c r="I66" i="1"/>
  <c r="I61" i="3" s="1"/>
  <c r="I64" i="1"/>
  <c r="I59" i="3" s="1"/>
  <c r="I60" i="1"/>
  <c r="I55" i="3" s="1"/>
  <c r="I58" i="1"/>
  <c r="I53" i="3" s="1"/>
  <c r="I56" i="1"/>
  <c r="I51" i="3" s="1"/>
  <c r="I52" i="1"/>
  <c r="I47" i="3" s="1"/>
  <c r="I44" i="1"/>
  <c r="I39" i="3" s="1"/>
  <c r="I42" i="1"/>
  <c r="I37" i="3" s="1"/>
  <c r="I40" i="1"/>
  <c r="I35" i="3" s="1"/>
  <c r="I36" i="1"/>
  <c r="I31" i="3" s="1"/>
  <c r="I32" i="1"/>
  <c r="I27" i="3" s="1"/>
  <c r="I28" i="1"/>
  <c r="I23" i="3" s="1"/>
  <c r="I24" i="1"/>
  <c r="I19" i="3" s="1"/>
  <c r="I22" i="1"/>
  <c r="I17" i="3" s="1"/>
  <c r="I20" i="1"/>
  <c r="I15" i="3" s="1"/>
  <c r="I12" i="1"/>
  <c r="I7" i="3" s="1"/>
  <c r="I167" i="1"/>
  <c r="I161" i="3" s="1"/>
  <c r="I86" i="1" l="1"/>
  <c r="I81" i="3" s="1"/>
  <c r="I154" i="1"/>
  <c r="I149" i="3" s="1"/>
  <c r="I26" i="1"/>
  <c r="I21" i="3" s="1"/>
  <c r="I38" i="1"/>
  <c r="I33" i="3" s="1"/>
  <c r="I62" i="1"/>
  <c r="I57" i="3" s="1"/>
  <c r="I70" i="1"/>
  <c r="I65" i="3" s="1"/>
  <c r="I114" i="1"/>
  <c r="I109" i="3" s="1"/>
  <c r="I122" i="1"/>
  <c r="I117" i="3" s="1"/>
  <c r="I142" i="1"/>
  <c r="I137" i="3" s="1"/>
  <c r="I98" i="1"/>
  <c r="I93" i="3" s="1"/>
  <c r="H94"/>
  <c r="I99" i="1"/>
  <c r="I94" i="3" s="1"/>
  <c r="H155"/>
  <c r="H177"/>
  <c r="I169" i="1"/>
  <c r="I163" i="3" s="1"/>
  <c r="I186" i="1"/>
  <c r="I179" i="3" s="1"/>
  <c r="H108"/>
  <c r="H50"/>
  <c r="I16" i="1"/>
  <c r="I11" i="3" s="1"/>
  <c r="I48" i="1"/>
  <c r="I43" i="3" s="1"/>
  <c r="I80" i="1"/>
  <c r="I75" i="3" s="1"/>
  <c r="I88" i="1"/>
  <c r="I83" i="3" s="1"/>
  <c r="I100" i="1"/>
  <c r="I95" i="3" s="1"/>
  <c r="I112" i="1"/>
  <c r="I107" i="3" s="1"/>
  <c r="I152" i="1"/>
  <c r="I147" i="3" s="1"/>
  <c r="I133" i="1"/>
  <c r="I128" i="3" s="1"/>
  <c r="I35" i="1"/>
  <c r="I30" i="3" s="1"/>
  <c r="H2"/>
  <c r="I72" i="1"/>
  <c r="I67" i="3" s="1"/>
  <c r="I84" i="1"/>
  <c r="I79" i="3" s="1"/>
  <c r="I96" i="1"/>
  <c r="I91" i="3" s="1"/>
  <c r="I104" i="1"/>
  <c r="I99" i="3" s="1"/>
  <c r="I156" i="1"/>
  <c r="I151" i="3" s="1"/>
  <c r="I29" i="1"/>
  <c r="I24" i="3" s="1"/>
  <c r="I135" i="1"/>
  <c r="I130" i="3" s="1"/>
  <c r="I131" i="1"/>
  <c r="I126" i="3" s="1"/>
  <c r="H92"/>
  <c r="I121" i="1"/>
  <c r="I116" i="3" s="1"/>
  <c r="I63" i="1"/>
  <c r="I58" i="3" s="1"/>
  <c r="I14" i="1"/>
  <c r="I9" i="3" s="1"/>
  <c r="I30" i="1"/>
  <c r="I25" i="3" s="1"/>
  <c r="I46" i="1"/>
  <c r="I41" i="3" s="1"/>
  <c r="I54" i="1"/>
  <c r="I49" i="3" s="1"/>
  <c r="I78" i="1"/>
  <c r="I73" i="3" s="1"/>
  <c r="I94" i="1"/>
  <c r="I89" i="3" s="1"/>
  <c r="I110" i="1"/>
  <c r="I105" i="3" s="1"/>
  <c r="I134" i="1"/>
  <c r="I129" i="3" s="1"/>
  <c r="I150" i="1"/>
  <c r="I145" i="3" s="1"/>
  <c r="H168"/>
  <c r="I85" i="1"/>
  <c r="I80" i="3" s="1"/>
  <c r="I141" i="1"/>
  <c r="I136" i="3" s="1"/>
  <c r="I143" i="1"/>
  <c r="I138" i="3" s="1"/>
  <c r="H181"/>
  <c r="I10" i="1"/>
  <c r="I5" i="3" s="1"/>
  <c r="I18" i="1"/>
  <c r="I13" i="3" s="1"/>
  <c r="I34" i="1"/>
  <c r="I29" i="3" s="1"/>
  <c r="I50" i="1"/>
  <c r="I45" i="3" s="1"/>
  <c r="I74" i="1"/>
  <c r="I69" i="3" s="1"/>
  <c r="I90" i="1"/>
  <c r="I85" i="3" s="1"/>
  <c r="I106" i="1"/>
  <c r="I101" i="3" s="1"/>
  <c r="I130" i="1"/>
  <c r="I125" i="3" s="1"/>
  <c r="I146" i="1"/>
  <c r="I141" i="3" s="1"/>
  <c r="I69" i="1"/>
  <c r="I64" i="3" s="1"/>
  <c r="I101" i="1"/>
  <c r="I96" i="3" s="1"/>
  <c r="I125" i="1"/>
  <c r="I120" i="3" s="1"/>
  <c r="I127" i="1"/>
  <c r="I122" i="3" s="1"/>
  <c r="I27" i="1"/>
  <c r="I22" i="3" s="1"/>
  <c r="I59" i="1"/>
  <c r="I54" i="3" s="1"/>
  <c r="H180"/>
  <c r="H100"/>
  <c r="I31" i="1"/>
  <c r="I26" i="3" s="1"/>
  <c r="I162" i="1"/>
  <c r="I156" i="3" s="1"/>
  <c r="I170" i="1"/>
  <c r="I164" i="3" s="1"/>
  <c r="I160" i="1"/>
  <c r="I154" i="3" s="1"/>
  <c r="H20"/>
  <c r="H12"/>
  <c r="I189" i="1"/>
  <c r="I182" i="3" s="1"/>
  <c r="I123" i="1"/>
  <c r="I118" i="3" s="1"/>
  <c r="I175" i="1"/>
  <c r="I169" i="3" s="1"/>
  <c r="H52"/>
  <c r="H44"/>
  <c r="H18"/>
  <c r="I153" i="1"/>
  <c r="I148" i="3" s="1"/>
  <c r="I89" i="1"/>
  <c r="I84" i="3" s="1"/>
  <c r="I47" i="1"/>
  <c r="I42" i="3" s="1"/>
  <c r="I15" i="1"/>
  <c r="I10" i="3" s="1"/>
  <c r="I182" i="1"/>
  <c r="I175" i="3" s="1"/>
  <c r="H200" i="1"/>
  <c r="H140" i="3"/>
  <c r="H132"/>
  <c r="H124"/>
  <c r="H76"/>
  <c r="H68"/>
  <c r="H60"/>
  <c r="H36"/>
  <c r="H34"/>
  <c r="H28"/>
  <c r="I158" i="1"/>
  <c r="I152" i="3" s="1"/>
  <c r="H160"/>
  <c r="I165" i="1"/>
  <c r="I159" i="3" s="1"/>
  <c r="I178" i="1"/>
  <c r="I172" i="3" s="1"/>
  <c r="I164" i="1"/>
  <c r="I158" i="3" s="1"/>
  <c r="H4"/>
  <c r="I8" i="1"/>
  <c r="I3" i="3" s="1"/>
  <c r="I190" i="1"/>
  <c r="I183" i="3" s="1"/>
  <c r="H176"/>
  <c r="I172" i="1"/>
  <c r="I166" i="3" s="1"/>
  <c r="I171" i="1"/>
  <c r="I165" i="3" s="1"/>
  <c r="H178"/>
  <c r="H157"/>
  <c r="H188"/>
  <c r="I181" i="1"/>
  <c r="I174" i="3" s="1"/>
  <c r="I159" i="1"/>
  <c r="I153" i="3" s="1"/>
  <c r="I176" i="1"/>
  <c r="I170" i="3" s="1"/>
  <c r="I173" i="1"/>
  <c r="I167" i="3" s="1"/>
  <c r="H162"/>
  <c r="I200" i="1" l="1"/>
  <c r="J201" l="1"/>
  <c r="K201"/>
</calcChain>
</file>

<file path=xl/comments1.xml><?xml version="1.0" encoding="utf-8"?>
<comments xmlns="http://schemas.openxmlformats.org/spreadsheetml/2006/main">
  <authors>
    <author>Iskra Botzeva</author>
    <author>iskrab</author>
  </authors>
  <commentList>
    <comment ref="E2" authorId="0">
      <text>
        <r>
          <rPr>
            <sz val="9"/>
            <color indexed="81"/>
            <rFont val="Tahoma"/>
            <family val="2"/>
            <charset val="204"/>
          </rPr>
          <t>Изберете от падащото меню.</t>
        </r>
      </text>
    </comment>
    <comment ref="C3" authorId="1">
      <text>
        <r>
          <rPr>
            <sz val="9"/>
            <color indexed="81"/>
            <rFont val="Tahoma"/>
            <family val="2"/>
            <charset val="204"/>
          </rPr>
          <t>Изберете от падащото меню.</t>
        </r>
      </text>
    </comment>
    <comment ref="F3" authorId="1">
      <text>
        <r>
          <rPr>
            <sz val="9"/>
            <color indexed="81"/>
            <rFont val="Tahoma"/>
            <family val="2"/>
            <charset val="204"/>
          </rPr>
          <t>Изберете от падащото меню.</t>
        </r>
      </text>
    </comment>
    <comment ref="J3" authorId="1">
      <text>
        <r>
          <rPr>
            <sz val="9"/>
            <color indexed="81"/>
            <rFont val="Tahoma"/>
            <family val="2"/>
            <charset val="204"/>
          </rPr>
          <t>Изберете от падащото меню.</t>
        </r>
      </text>
    </comment>
  </commentList>
</comments>
</file>

<file path=xl/sharedStrings.xml><?xml version="1.0" encoding="utf-8"?>
<sst xmlns="http://schemas.openxmlformats.org/spreadsheetml/2006/main" count="1429" uniqueCount="817">
  <si>
    <t>№</t>
  </si>
  <si>
    <t>Марка, модел</t>
  </si>
  <si>
    <t>Количество</t>
  </si>
  <si>
    <t>I</t>
  </si>
  <si>
    <t>II</t>
  </si>
  <si>
    <t>Бизнес план</t>
  </si>
  <si>
    <t>III</t>
  </si>
  <si>
    <t>Други разходи, свързани с инвестицията</t>
  </si>
  <si>
    <t>Сума на разходите:</t>
  </si>
  <si>
    <r>
      <t xml:space="preserve">Междинно плащане
</t>
    </r>
    <r>
      <rPr>
        <i/>
        <sz val="10"/>
        <color indexed="8"/>
        <rFont val="Times New Roman"/>
        <family val="1"/>
        <charset val="204"/>
      </rPr>
      <t>(отбележете с Х или V коя инвестиция в кое междинно плащане е включена)</t>
    </r>
  </si>
  <si>
    <t>Вид на разходите</t>
  </si>
  <si>
    <t>Единична цена без ДДС
/лева/</t>
  </si>
  <si>
    <t>Обща сума без ДДС
/лева/</t>
  </si>
  <si>
    <t>Разходи за закупуване/придобиване на материални и нематериални активи  (без извършване на строително монтажни работи)*</t>
  </si>
  <si>
    <t>Разходи за извършване на строително монтажни работи **</t>
  </si>
  <si>
    <t>IV</t>
  </si>
  <si>
    <t>разгърната застроена площ</t>
  </si>
  <si>
    <t>бр.</t>
  </si>
  <si>
    <t>мерни единици</t>
  </si>
  <si>
    <t>кв.м</t>
  </si>
  <si>
    <t>л.м</t>
  </si>
  <si>
    <t>куб.м</t>
  </si>
  <si>
    <t>кг</t>
  </si>
  <si>
    <t>т</t>
  </si>
  <si>
    <t>дка</t>
  </si>
  <si>
    <t>л</t>
  </si>
  <si>
    <t>отметка</t>
  </si>
  <si>
    <t>X</t>
  </si>
  <si>
    <t>Подобект 2. ..................</t>
  </si>
  <si>
    <t>Подобект 3. ..................</t>
  </si>
  <si>
    <t>Таблица за допустими инвестиции</t>
  </si>
  <si>
    <r>
      <t xml:space="preserve">Кандидатствам с ДДС:
</t>
    </r>
    <r>
      <rPr>
        <i/>
        <sz val="14"/>
        <color indexed="8"/>
        <rFont val="Times New Roman"/>
        <family val="1"/>
        <charset val="204"/>
      </rPr>
      <t>(изберете от падащото меню)</t>
    </r>
  </si>
  <si>
    <t>избор</t>
  </si>
  <si>
    <t>ДА</t>
  </si>
  <si>
    <t>НЕ</t>
  </si>
  <si>
    <t>Междинно плащане в размер на:</t>
  </si>
  <si>
    <t>вид на разходите</t>
  </si>
  <si>
    <t>ИНСТРУКЦИИ:</t>
  </si>
  <si>
    <r>
      <t xml:space="preserve">При кандидатстване за невъзстановим ДДС на ред </t>
    </r>
    <r>
      <rPr>
        <b/>
        <sz val="12"/>
        <color indexed="8"/>
        <rFont val="Times New Roman"/>
        <family val="1"/>
        <charset val="204"/>
      </rPr>
      <t>"Кандидатствам с ДДС:"</t>
    </r>
    <r>
      <rPr>
        <sz val="12"/>
        <color indexed="8"/>
        <rFont val="Times New Roman"/>
        <family val="1"/>
        <charset val="204"/>
      </rPr>
      <t xml:space="preserve"> от падащото меню се избира </t>
    </r>
    <r>
      <rPr>
        <b/>
        <sz val="12"/>
        <color indexed="8"/>
        <rFont val="Times New Roman"/>
        <family val="1"/>
        <charset val="204"/>
      </rPr>
      <t>"ДА"</t>
    </r>
    <r>
      <rPr>
        <sz val="12"/>
        <color indexed="8"/>
        <rFont val="Times New Roman"/>
        <family val="1"/>
        <charset val="204"/>
      </rPr>
      <t>.</t>
    </r>
  </si>
  <si>
    <r>
      <t xml:space="preserve">В колона </t>
    </r>
    <r>
      <rPr>
        <b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>, раздел</t>
    </r>
    <r>
      <rPr>
        <b/>
        <sz val="12"/>
        <color indexed="8"/>
        <rFont val="Times New Roman"/>
        <family val="1"/>
        <charset val="204"/>
      </rPr>
      <t xml:space="preserve"> IV</t>
    </r>
    <r>
      <rPr>
        <sz val="12"/>
        <color indexed="8"/>
        <rFont val="Times New Roman"/>
        <family val="1"/>
        <charset val="204"/>
      </rPr>
      <t xml:space="preserve"> се описват всички разходи, свързани с проекта, за които се кандидатства.</t>
    </r>
  </si>
  <si>
    <t>* В случай на закупуване на земеделска техника, активите се изброяват поотделно.</t>
  </si>
  <si>
    <t>** При строително монтажни работи разходите задължително се нанасят по подобекти.</t>
  </si>
  <si>
    <r>
      <rPr>
        <b/>
        <sz val="12"/>
        <color indexed="10"/>
        <rFont val="Times New Roman"/>
        <family val="1"/>
        <charset val="204"/>
      </rPr>
      <t>Забележка</t>
    </r>
    <r>
      <rPr>
        <sz val="12"/>
        <color indexed="10"/>
        <rFont val="Times New Roman"/>
        <family val="1"/>
        <charset val="204"/>
      </rPr>
      <t>:</t>
    </r>
  </si>
  <si>
    <t>Дата</t>
  </si>
  <si>
    <t>Име на кандидата</t>
  </si>
  <si>
    <t>Група разход</t>
  </si>
  <si>
    <t>Масив 1</t>
  </si>
  <si>
    <t>Масив 2</t>
  </si>
  <si>
    <t>Мярка</t>
  </si>
  <si>
    <t>*** Сивите полета не се попълват!</t>
  </si>
  <si>
    <t>**** Въвеждайте данни според инструкциите по-долу и в самата таблица!</t>
  </si>
  <si>
    <t>Подпис и печат:</t>
  </si>
  <si>
    <t>dds</t>
  </si>
  <si>
    <t>код</t>
  </si>
  <si>
    <t>smr</t>
  </si>
  <si>
    <t>obsht</t>
  </si>
  <si>
    <t>Реф. №</t>
  </si>
  <si>
    <t>СМР</t>
  </si>
  <si>
    <t>А</t>
  </si>
  <si>
    <t>Б</t>
  </si>
  <si>
    <t>Д</t>
  </si>
  <si>
    <t>Е</t>
  </si>
  <si>
    <t>Ж</t>
  </si>
  <si>
    <t>СМР 1</t>
  </si>
  <si>
    <t>Животновъдна ферма, включително обслужващи помещения в обема на сградата</t>
  </si>
  <si>
    <t>СМР 2</t>
  </si>
  <si>
    <t>Сграда за отглеждане на животни (самостоятелна сграда)</t>
  </si>
  <si>
    <t>СМР 3</t>
  </si>
  <si>
    <t>Административно - битова сграда (самостоятелна сграда)</t>
  </si>
  <si>
    <t>СМР 4</t>
  </si>
  <si>
    <t>Стопанска сграда без система за климатизация (самостоятелна сграда)</t>
  </si>
  <si>
    <t>СМР 5</t>
  </si>
  <si>
    <t>Стопанска сграда със система за климатизация (самостоятелна сграда)</t>
  </si>
  <si>
    <t>СМР 6</t>
  </si>
  <si>
    <t>Метален навес</t>
  </si>
  <si>
    <t>Трупосъбирателен пункт</t>
  </si>
  <si>
    <t>Торова площадка</t>
  </si>
  <si>
    <t>Торова лагуна (без оборудване)</t>
  </si>
  <si>
    <t>СМР 10</t>
  </si>
  <si>
    <t>Силажна яма</t>
  </si>
  <si>
    <t>СМР 11</t>
  </si>
  <si>
    <t>СМР 12</t>
  </si>
  <si>
    <t>СМР 13</t>
  </si>
  <si>
    <t>СМР 14</t>
  </si>
  <si>
    <t>СМР 18</t>
  </si>
  <si>
    <t>Други</t>
  </si>
  <si>
    <t>br</t>
  </si>
  <si>
    <t>m</t>
  </si>
  <si>
    <t>m2</t>
  </si>
  <si>
    <t>m3</t>
  </si>
  <si>
    <t>kg</t>
  </si>
  <si>
    <t>t</t>
  </si>
  <si>
    <t>dka</t>
  </si>
  <si>
    <t>l</t>
  </si>
  <si>
    <t>Подобект 4. ..................</t>
  </si>
  <si>
    <t>Подобект 5. ..................</t>
  </si>
  <si>
    <t>Подобект 6. ..................</t>
  </si>
  <si>
    <t>Подобект 7. ..................</t>
  </si>
  <si>
    <t>Подобект 8. ..................</t>
  </si>
  <si>
    <t>Подобект 9. ..................</t>
  </si>
  <si>
    <t>Подобект 10. ..................</t>
  </si>
  <si>
    <t>Подобект 11. ..................</t>
  </si>
  <si>
    <t>Подобект 12. ..................</t>
  </si>
  <si>
    <t>Подобект 13. ..................</t>
  </si>
  <si>
    <t>Подобект 14. ..................</t>
  </si>
  <si>
    <t>Подобект 15. ..................</t>
  </si>
  <si>
    <t>Подобект 16. ..................</t>
  </si>
  <si>
    <t>Подобект 17. ..................</t>
  </si>
  <si>
    <t>Подобект 18. ..................</t>
  </si>
  <si>
    <t>Подобект 19. ..................</t>
  </si>
  <si>
    <t>Подобект 20. ..................</t>
  </si>
  <si>
    <t>bp</t>
  </si>
  <si>
    <t>Създаване на трайни насаждения по конвекционален начин</t>
  </si>
  <si>
    <t>Т1</t>
  </si>
  <si>
    <t>Т2</t>
  </si>
  <si>
    <t>Изграждане на подпорна конструкция за насаждения от десертни лозя.</t>
  </si>
  <si>
    <t>Т3</t>
  </si>
  <si>
    <t>Т4</t>
  </si>
  <si>
    <t>Т5</t>
  </si>
  <si>
    <t>Т6</t>
  </si>
  <si>
    <t>Т7</t>
  </si>
  <si>
    <t>Т8</t>
  </si>
  <si>
    <t>Т9</t>
  </si>
  <si>
    <t>Т10</t>
  </si>
  <si>
    <t>Т11</t>
  </si>
  <si>
    <t>Т12</t>
  </si>
  <si>
    <t>Т13</t>
  </si>
  <si>
    <t>Т14</t>
  </si>
  <si>
    <t>Бадем</t>
  </si>
  <si>
    <t>Т15</t>
  </si>
  <si>
    <t>Т16</t>
  </si>
  <si>
    <t>Маточник за вегетативни подложки</t>
  </si>
  <si>
    <t>Т17</t>
  </si>
  <si>
    <t>Маточна градина за калеми</t>
  </si>
  <si>
    <t>Т18</t>
  </si>
  <si>
    <t>Маточна градина за семена - семенни подложки</t>
  </si>
  <si>
    <t>Т19</t>
  </si>
  <si>
    <t>Т20</t>
  </si>
  <si>
    <t>Малина</t>
  </si>
  <si>
    <t>Т21</t>
  </si>
  <si>
    <t>Арония</t>
  </si>
  <si>
    <t>Т22</t>
  </si>
  <si>
    <t>Касис</t>
  </si>
  <si>
    <t>Т23</t>
  </si>
  <si>
    <t>Люцерна</t>
  </si>
  <si>
    <t>Референтен №</t>
  </si>
  <si>
    <t xml:space="preserve">Ново строителство
</t>
  </si>
  <si>
    <t xml:space="preserve">Реконструкция
</t>
  </si>
  <si>
    <t xml:space="preserve">Основен ремонт
</t>
  </si>
  <si>
    <r>
      <t>Текущ ремонт</t>
    </r>
    <r>
      <rPr>
        <i/>
        <sz val="12"/>
        <color indexed="8"/>
        <rFont val="Times New Roman"/>
        <family val="1"/>
        <charset val="204"/>
      </rPr>
      <t xml:space="preserve">
</t>
    </r>
  </si>
  <si>
    <t xml:space="preserve">Довърши телни работи
</t>
  </si>
  <si>
    <t>СМР 1Д</t>
  </si>
  <si>
    <t>СМР 2Д</t>
  </si>
  <si>
    <t>СМР 3Д</t>
  </si>
  <si>
    <t>СМР 4Д</t>
  </si>
  <si>
    <t>СМР 5Д</t>
  </si>
  <si>
    <t>СМР 6Д</t>
  </si>
  <si>
    <t>СМР 10Д</t>
  </si>
  <si>
    <t>СМР 11Д</t>
  </si>
  <si>
    <t>СМР 12Д</t>
  </si>
  <si>
    <t>СМР 13Д</t>
  </si>
  <si>
    <t>СМР 14Д</t>
  </si>
  <si>
    <t>СМР 1Е</t>
  </si>
  <si>
    <t>СМР 2Е</t>
  </si>
  <si>
    <t>СМР 3Е</t>
  </si>
  <si>
    <t>СМР 4Е</t>
  </si>
  <si>
    <t>СМР 5Е</t>
  </si>
  <si>
    <t>СМР 6Е</t>
  </si>
  <si>
    <t>СМР 10Е</t>
  </si>
  <si>
    <t>СМР 11Е</t>
  </si>
  <si>
    <t>СМР 12Е</t>
  </si>
  <si>
    <t>СМР 13Е</t>
  </si>
  <si>
    <t>СМР 14Е</t>
  </si>
  <si>
    <t>СМР 1Ж</t>
  </si>
  <si>
    <t>СМР 2Ж</t>
  </si>
  <si>
    <t>СМР 3Ж</t>
  </si>
  <si>
    <t>СМР 4Ж</t>
  </si>
  <si>
    <t>СМР 5Ж</t>
  </si>
  <si>
    <t>СМР 6Ж</t>
  </si>
  <si>
    <t>СМР 10Ж</t>
  </si>
  <si>
    <t>СМР 11Ж</t>
  </si>
  <si>
    <t>СМР 12Ж</t>
  </si>
  <si>
    <t>СМР 13Ж</t>
  </si>
  <si>
    <t>СМР 14Ж</t>
  </si>
  <si>
    <t>Т26</t>
  </si>
  <si>
    <t>Т24</t>
  </si>
  <si>
    <t>Т25</t>
  </si>
  <si>
    <r>
      <t xml:space="preserve">В колона </t>
    </r>
    <r>
      <rPr>
        <b/>
        <sz val="12"/>
        <color indexed="8"/>
        <rFont val="Times New Roman"/>
        <family val="1"/>
        <charset val="204"/>
      </rPr>
      <t>3</t>
    </r>
    <r>
      <rPr>
        <sz val="12"/>
        <color indexed="8"/>
        <rFont val="Times New Roman"/>
        <family val="1"/>
        <charset val="204"/>
      </rPr>
      <t>, раздел</t>
    </r>
    <r>
      <rPr>
        <b/>
        <sz val="12"/>
        <color indexed="8"/>
        <rFont val="Times New Roman"/>
        <family val="1"/>
        <charset val="204"/>
      </rPr>
      <t xml:space="preserve"> I </t>
    </r>
    <r>
      <rPr>
        <sz val="12"/>
        <color indexed="8"/>
        <rFont val="Times New Roman"/>
        <family val="1"/>
        <charset val="204"/>
      </rPr>
      <t>от падащото меню се избира група на разхода.</t>
    </r>
  </si>
  <si>
    <r>
      <t xml:space="preserve">В колона </t>
    </r>
    <r>
      <rPr>
        <b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, раздел </t>
    </r>
    <r>
      <rPr>
        <b/>
        <sz val="12"/>
        <color indexed="8"/>
        <rFont val="Times New Roman"/>
        <family val="1"/>
        <charset val="204"/>
      </rPr>
      <t xml:space="preserve">II </t>
    </r>
    <r>
      <rPr>
        <sz val="12"/>
        <color indexed="8"/>
        <rFont val="Times New Roman"/>
        <family val="1"/>
        <charset val="204"/>
      </rPr>
      <t>се нанасят наименованията на подобектите в съответствие с КСС (по образец).</t>
    </r>
  </si>
  <si>
    <r>
      <t xml:space="preserve">В колона </t>
    </r>
    <r>
      <rPr>
        <b/>
        <sz val="12"/>
        <color indexed="8"/>
        <rFont val="Times New Roman"/>
        <family val="1"/>
        <charset val="204"/>
      </rPr>
      <t>4</t>
    </r>
    <r>
      <rPr>
        <sz val="12"/>
        <color indexed="8"/>
        <rFont val="Times New Roman"/>
        <family val="1"/>
        <charset val="204"/>
      </rPr>
      <t>, раздел</t>
    </r>
    <r>
      <rPr>
        <b/>
        <sz val="12"/>
        <color indexed="8"/>
        <rFont val="Times New Roman"/>
        <family val="1"/>
        <charset val="204"/>
      </rPr>
      <t xml:space="preserve"> I </t>
    </r>
    <r>
      <rPr>
        <sz val="12"/>
        <color indexed="8"/>
        <rFont val="Times New Roman"/>
        <family val="1"/>
        <charset val="204"/>
      </rPr>
      <t xml:space="preserve">се описват марката и модела на актива или друга спецификация, която го описва </t>
    </r>
    <r>
      <rPr>
        <i/>
        <sz val="12"/>
        <color indexed="8"/>
        <rFont val="Times New Roman"/>
        <family val="1"/>
        <charset val="204"/>
      </rPr>
      <t>(напр. посадъчен материал-вид, сорт; имот № … и др.).</t>
    </r>
  </si>
  <si>
    <r>
      <t xml:space="preserve">В колона </t>
    </r>
    <r>
      <rPr>
        <b/>
        <sz val="12"/>
        <color indexed="8"/>
        <rFont val="Times New Roman"/>
        <family val="1"/>
        <charset val="204"/>
      </rPr>
      <t>6</t>
    </r>
    <r>
      <rPr>
        <sz val="12"/>
        <color indexed="8"/>
        <rFont val="Times New Roman"/>
        <family val="1"/>
        <charset val="204"/>
      </rPr>
      <t xml:space="preserve"> от падащото меню се избира мерната едниица. За раздели II, III и IV мерните единици са фиксирани!</t>
    </r>
  </si>
  <si>
    <r>
      <t xml:space="preserve">В колона </t>
    </r>
    <r>
      <rPr>
        <b/>
        <sz val="12"/>
        <color indexed="8"/>
        <rFont val="Times New Roman"/>
        <family val="1"/>
        <charset val="204"/>
      </rPr>
      <t>9</t>
    </r>
    <r>
      <rPr>
        <b/>
        <sz val="12"/>
        <color indexed="8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>с формула се извежда резултата от добавянето на ДДС върху стойността на съответния актив/дейност.</t>
    </r>
  </si>
  <si>
    <r>
      <t>В колона</t>
    </r>
    <r>
      <rPr>
        <b/>
        <sz val="12"/>
        <color indexed="8"/>
        <rFont val="Times New Roman"/>
        <family val="1"/>
        <charset val="204"/>
      </rPr>
      <t xml:space="preserve"> 8</t>
    </r>
    <r>
      <rPr>
        <sz val="12"/>
        <color indexed="8"/>
        <rFont val="Times New Roman"/>
        <family val="1"/>
        <charset val="204"/>
      </rPr>
      <t xml:space="preserve"> е заложена формула, която извежда резултата от умножението на стойностите от колони </t>
    </r>
    <r>
      <rPr>
        <b/>
        <sz val="12"/>
        <color indexed="8"/>
        <rFont val="Times New Roman"/>
        <family val="1"/>
        <charset val="204"/>
      </rPr>
      <t>5</t>
    </r>
    <r>
      <rPr>
        <sz val="12"/>
        <color indexed="8"/>
        <rFont val="Times New Roman"/>
        <family val="1"/>
        <charset val="204"/>
      </rPr>
      <t xml:space="preserve"> и </t>
    </r>
    <r>
      <rPr>
        <b/>
        <sz val="12"/>
        <color indexed="8"/>
        <rFont val="Times New Roman"/>
        <family val="1"/>
        <charset val="204"/>
      </rPr>
      <t>7</t>
    </r>
    <r>
      <rPr>
        <sz val="12"/>
        <color indexed="8"/>
        <rFont val="Times New Roman"/>
        <family val="1"/>
        <charset val="204"/>
      </rPr>
      <t xml:space="preserve"> на съответния ред.</t>
    </r>
  </si>
  <si>
    <r>
      <t xml:space="preserve">В колона </t>
    </r>
    <r>
      <rPr>
        <b/>
        <sz val="12"/>
        <color indexed="8"/>
        <rFont val="Times New Roman"/>
        <family val="1"/>
        <charset val="204"/>
      </rPr>
      <t>3</t>
    </r>
    <r>
      <rPr>
        <sz val="12"/>
        <color indexed="8"/>
        <rFont val="Times New Roman"/>
        <family val="1"/>
        <charset val="204"/>
      </rPr>
      <t>, раздел</t>
    </r>
    <r>
      <rPr>
        <b/>
        <sz val="12"/>
        <color indexed="8"/>
        <rFont val="Times New Roman"/>
        <family val="1"/>
        <charset val="204"/>
      </rPr>
      <t xml:space="preserve"> II </t>
    </r>
    <r>
      <rPr>
        <sz val="12"/>
        <color indexed="8"/>
        <rFont val="Times New Roman"/>
        <family val="1"/>
        <charset val="204"/>
      </rPr>
      <t>от падащото меню се избира типа на сградата, към която се отнася съответният подобект.</t>
    </r>
  </si>
  <si>
    <r>
      <t xml:space="preserve">В колона </t>
    </r>
    <r>
      <rPr>
        <b/>
        <sz val="12"/>
        <color indexed="8"/>
        <rFont val="Times New Roman"/>
        <family val="1"/>
        <charset val="204"/>
      </rPr>
      <t>10</t>
    </r>
    <r>
      <rPr>
        <sz val="12"/>
        <color indexed="8"/>
        <rFont val="Times New Roman"/>
        <family val="1"/>
        <charset val="204"/>
      </rPr>
      <t xml:space="preserve"> от падащото меню се избира "Х" срещу разхода, за който ще се кандидатства за първо междинно плащане.</t>
    </r>
  </si>
  <si>
    <r>
      <t xml:space="preserve">В колона </t>
    </r>
    <r>
      <rPr>
        <b/>
        <sz val="12"/>
        <color indexed="8"/>
        <rFont val="Times New Roman"/>
        <family val="1"/>
        <charset val="204"/>
      </rPr>
      <t xml:space="preserve">11 </t>
    </r>
    <r>
      <rPr>
        <sz val="12"/>
        <color indexed="8"/>
        <rFont val="Times New Roman"/>
        <family val="1"/>
        <charset val="204"/>
      </rPr>
      <t>от падащото меню се избира "Х" срещу разхода, за който ще се кандидатства за второ междинно плащане.</t>
    </r>
  </si>
  <si>
    <t>Чл. 32, (1) т. 1 Строителство или обновяване на сгради и на друга недвижима собственост</t>
  </si>
  <si>
    <t>Чл. 32, (1) т. 2 Закупуване и/или инсталиране на нови машини, съоръжения и оборудване</t>
  </si>
  <si>
    <t>Чл. 32, (1) т. 3 Създаване и/или презасаждане на трайни насаждения</t>
  </si>
  <si>
    <t>Чл. 32, (1) т. 4 Разходи за достигане съответствие с нововъведените стандарти на ЕС съгласно Приложение № 8</t>
  </si>
  <si>
    <t>Чл. 32, (1) т. 5 Закупуване на: съоръжения, оборудване и прикачен инвентар за пчеларство</t>
  </si>
  <si>
    <t>Чл. 32, (1) т. 6 Разходи за достигане на съответствие със съществуващи стандарти на ЕС - за млади земеделски стопани, получаващи подкрепа по подмярка 6.1</t>
  </si>
  <si>
    <t>Чл. 32, (1) т. 7 Закупуване на земя</t>
  </si>
  <si>
    <t>Чл. 32, (1) т. 8 Закупуване на сгради, помещения и друга недвижима собственост на територията на селски район съгласно Приложение № 4</t>
  </si>
  <si>
    <t>Чл. 32, (1) т. 9 Закупуване на специализирани земеделски транспортни средства</t>
  </si>
  <si>
    <t>Обща сума с ДДС
/лева/</t>
  </si>
  <si>
    <t>№ по ред от списъка с разходите, за които РА има определени референтни цени</t>
  </si>
  <si>
    <r>
      <t>В колона</t>
    </r>
    <r>
      <rPr>
        <b/>
        <sz val="12"/>
        <color indexed="8"/>
        <rFont val="Times New Roman"/>
        <family val="1"/>
        <charset val="204"/>
      </rPr>
      <t xml:space="preserve"> 5</t>
    </r>
    <r>
      <rPr>
        <b/>
        <sz val="12"/>
        <color indexed="8"/>
        <rFont val="Times New Roman"/>
        <family val="1"/>
        <charset val="204"/>
      </rPr>
      <t xml:space="preserve"> само</t>
    </r>
    <r>
      <rPr>
        <sz val="12"/>
        <color indexed="8"/>
        <rFont val="Times New Roman"/>
        <family val="1"/>
        <charset val="204"/>
      </rPr>
      <t xml:space="preserve"> с цифри без използването на "</t>
    </r>
    <r>
      <rPr>
        <sz val="4.3"/>
        <color indexed="8"/>
        <rFont val="Times New Roman"/>
        <family val="1"/>
        <charset val="204"/>
      </rPr>
      <t>˽</t>
    </r>
    <r>
      <rPr>
        <sz val="12"/>
        <color indexed="8"/>
        <rFont val="Times New Roman"/>
        <family val="1"/>
        <charset val="204"/>
      </rPr>
      <t xml:space="preserve">" </t>
    </r>
    <r>
      <rPr>
        <i/>
        <sz val="12"/>
        <color indexed="8"/>
        <rFont val="Times New Roman"/>
        <family val="1"/>
        <charset val="204"/>
      </rPr>
      <t xml:space="preserve">(интервал) </t>
    </r>
    <r>
      <rPr>
        <sz val="12"/>
        <color indexed="8"/>
        <rFont val="Times New Roman"/>
        <family val="1"/>
        <charset val="204"/>
      </rPr>
      <t>се въвежда количеството от съответните активи/дейности. Допустимо е използването на "." и "," за десетична запетая.</t>
    </r>
  </si>
  <si>
    <r>
      <t>В колона</t>
    </r>
    <r>
      <rPr>
        <b/>
        <sz val="12"/>
        <color indexed="8"/>
        <rFont val="Times New Roman"/>
        <family val="1"/>
        <charset val="204"/>
      </rPr>
      <t xml:space="preserve"> 7 </t>
    </r>
    <r>
      <rPr>
        <b/>
        <sz val="12"/>
        <color indexed="8"/>
        <rFont val="Times New Roman"/>
        <family val="1"/>
        <charset val="204"/>
      </rPr>
      <t>само</t>
    </r>
    <r>
      <rPr>
        <sz val="12"/>
        <color indexed="8"/>
        <rFont val="Times New Roman"/>
        <family val="1"/>
        <charset val="204"/>
      </rPr>
      <t xml:space="preserve"> с цифри без използването на "˽" </t>
    </r>
    <r>
      <rPr>
        <i/>
        <sz val="12"/>
        <color indexed="8"/>
        <rFont val="Times New Roman"/>
        <family val="1"/>
        <charset val="204"/>
      </rPr>
      <t xml:space="preserve">(интервал) </t>
    </r>
    <r>
      <rPr>
        <sz val="12"/>
        <color indexed="8"/>
        <rFont val="Times New Roman"/>
        <family val="1"/>
        <charset val="204"/>
      </rPr>
      <t xml:space="preserve">се въвежда единичната цена </t>
    </r>
    <r>
      <rPr>
        <b/>
        <sz val="12"/>
        <color indexed="8"/>
        <rFont val="Times New Roman"/>
        <family val="1"/>
        <charset val="204"/>
      </rPr>
      <t xml:space="preserve">в лева </t>
    </r>
    <r>
      <rPr>
        <sz val="12"/>
        <color indexed="8"/>
        <rFont val="Times New Roman"/>
        <family val="1"/>
        <charset val="204"/>
      </rPr>
      <t>на съответните активи/дейности без да се изписва валутата. Допустимо е използването на "." и "," за десетична запетая.</t>
    </r>
  </si>
  <si>
    <r>
      <t xml:space="preserve">За всеки подобект от раздел </t>
    </r>
    <r>
      <rPr>
        <b/>
        <sz val="12"/>
        <color indexed="8"/>
        <rFont val="Times New Roman"/>
        <family val="1"/>
        <charset val="204"/>
      </rPr>
      <t>II</t>
    </r>
    <r>
      <rPr>
        <sz val="12"/>
        <color indexed="8"/>
        <rFont val="Times New Roman"/>
        <family val="1"/>
        <charset val="204"/>
      </rPr>
      <t xml:space="preserve"> се представя КСС (по образец).</t>
    </r>
  </si>
  <si>
    <t>nesmr</t>
  </si>
  <si>
    <r>
      <t xml:space="preserve">В колона </t>
    </r>
    <r>
      <rPr>
        <b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, раздел </t>
    </r>
    <r>
      <rPr>
        <b/>
        <sz val="12"/>
        <color indexed="8"/>
        <rFont val="Times New Roman"/>
        <family val="1"/>
        <charset val="204"/>
      </rPr>
      <t xml:space="preserve">I </t>
    </r>
    <r>
      <rPr>
        <sz val="12"/>
        <color indexed="8"/>
        <rFont val="Times New Roman"/>
        <family val="1"/>
        <charset val="204"/>
      </rPr>
      <t>се нанасят наименованията на активите, за които се кандидатства на толкова редове, колкото процедури за избор на изпълнител са проведени.</t>
    </r>
  </si>
  <si>
    <t>Чл. 32, (1) т. 10 Разходи за напоителни системи и оборудване</t>
  </si>
  <si>
    <t>Чл. 32, (1) т. 11 Разходи за достигане на съответствие с международно признати стандарти</t>
  </si>
  <si>
    <t>Чл. 32, (1) т. 12 Закупуване на софтуер</t>
  </si>
  <si>
    <t>Чл. 32, (1) т. 13 За ноу-хау, придобиване на патенти права и лицензи</t>
  </si>
  <si>
    <t>Чл. 32, (1) т. 14 Разходи, свързани с проекта</t>
  </si>
  <si>
    <t>Полиетиленови оранжерии</t>
  </si>
  <si>
    <t>Поликарбонатни оранжерии вкл. варианти с покритие от: фибростъкло, акрил (плексиглас)</t>
  </si>
  <si>
    <t>Стъклени оранжерии</t>
  </si>
  <si>
    <t>СМР 7.1</t>
  </si>
  <si>
    <t>СМР 7.2</t>
  </si>
  <si>
    <t>СМР 7.3</t>
  </si>
  <si>
    <t>Вертикална планировка без площадкови мрежи (без вкл. дейности по озеленяване)</t>
  </si>
  <si>
    <t>Вертикална планировка с площадкови мрежи (без вкл. дейности по озеленяване)</t>
  </si>
  <si>
    <t>Озеленяване/Ландшафтна архитектура</t>
  </si>
  <si>
    <t>СМР 8.1</t>
  </si>
  <si>
    <t>СМР 8.2</t>
  </si>
  <si>
    <t>СМР 8.3</t>
  </si>
  <si>
    <t>Плътна масивна ограда</t>
  </si>
  <si>
    <t>Ажурна ограда</t>
  </si>
  <si>
    <t>Телена ограда</t>
  </si>
  <si>
    <t>СМР 9.1</t>
  </si>
  <si>
    <t>СМР 9.2</t>
  </si>
  <si>
    <t>СМР 9.3</t>
  </si>
  <si>
    <t>Силозно стопанство</t>
  </si>
  <si>
    <t>Капково напояване за овощни видове в това чило: семкови; костилкови; ядкови /черупкови/</t>
  </si>
  <si>
    <t>Капково напояване за лозя</t>
  </si>
  <si>
    <t>Капково напояване за ягодоплодни, многогодишни медицински и ароматни култури и всички култури, невключени в СМР 15.1 и 15.2</t>
  </si>
  <si>
    <t>СМР 15.1</t>
  </si>
  <si>
    <t>СМР 15.2</t>
  </si>
  <si>
    <t>СМР 15.3</t>
  </si>
  <si>
    <t>Автономни фотоволтаични (соларни) системи</t>
  </si>
  <si>
    <t>Мрежови фотоволтаични (соларни) системи с инсталирана мощност до 15 kWp включително</t>
  </si>
  <si>
    <t>Мрежови фотоволтаични (соларни) системи с инсталирана мощност над 15 kWp</t>
  </si>
  <si>
    <t>СМР 16.1</t>
  </si>
  <si>
    <t>СМР 16.2</t>
  </si>
  <si>
    <t>СМР 16.3</t>
  </si>
  <si>
    <t>Изграждане на защитна система за предпазване от градушки, насекоми, птици и др. за овощни видове в това чило: семкови; костилкови; ядкови /черупкови/</t>
  </si>
  <si>
    <t>Изграждане на защитна система за предпазване от градушки, насекоми, птици и др. за лозя</t>
  </si>
  <si>
    <t>СМР 17.1</t>
  </si>
  <si>
    <t>СМР 17.2</t>
  </si>
  <si>
    <t>СМР 17.3</t>
  </si>
  <si>
    <r>
      <t xml:space="preserve">Изграждане на защитна система за предпазване от градушки, насекоми, птици и др. ягодоплодни, многогодишни медицински и ароматни култури и всички култури невключени в </t>
    </r>
    <r>
      <rPr>
        <sz val="12"/>
        <color theme="1"/>
        <rFont val="Times New Roman"/>
        <family val="1"/>
        <charset val="204"/>
      </rPr>
      <t>СМР 17.1 и 17.2</t>
    </r>
  </si>
  <si>
    <t>СМР 7.1Д</t>
  </si>
  <si>
    <t>СМР 7.2Д</t>
  </si>
  <si>
    <t>СМР 7.3Д</t>
  </si>
  <si>
    <t>СМР 8.1Д</t>
  </si>
  <si>
    <t>СМР 8.2Д</t>
  </si>
  <si>
    <t>СМР 8.3Д</t>
  </si>
  <si>
    <t>СМР 9.1Д</t>
  </si>
  <si>
    <t>СМР 9.2Д</t>
  </si>
  <si>
    <t>СМР 9.3Д</t>
  </si>
  <si>
    <t>СМР 15.1Д</t>
  </si>
  <si>
    <t>СМР 15.2Д</t>
  </si>
  <si>
    <t>СМР 15.3Д</t>
  </si>
  <si>
    <t>СМР 16.1Д</t>
  </si>
  <si>
    <t>СМР 16.2Д</t>
  </si>
  <si>
    <t>СМР 16.3Д</t>
  </si>
  <si>
    <t>СМР 17.1Д</t>
  </si>
  <si>
    <t>СМР 17.2Д</t>
  </si>
  <si>
    <t>СМР 17.3Д</t>
  </si>
  <si>
    <t>СМР 7.1Е</t>
  </si>
  <si>
    <t>СМР 7.2Е</t>
  </si>
  <si>
    <t>СМР 7.3Е</t>
  </si>
  <si>
    <t>СМР 8.1Е</t>
  </si>
  <si>
    <t>СМР 8.2Е</t>
  </si>
  <si>
    <t>СМР 8.3Е</t>
  </si>
  <si>
    <t>СМР 9.1Е</t>
  </si>
  <si>
    <t>СМР 9.2Е</t>
  </si>
  <si>
    <t>СМР 9.3Е</t>
  </si>
  <si>
    <t>СМР 15.1Е</t>
  </si>
  <si>
    <t>СМР 15.2Е</t>
  </si>
  <si>
    <t>СМР 15.3Е</t>
  </si>
  <si>
    <t>СМР 7.1Ж</t>
  </si>
  <si>
    <t>СМР 7.2Ж</t>
  </si>
  <si>
    <t>СМР 7.3Ж</t>
  </si>
  <si>
    <t>СМР 8.1Ж</t>
  </si>
  <si>
    <t>СМР 8.2Ж</t>
  </si>
  <si>
    <t>СМР 8.3Ж</t>
  </si>
  <si>
    <t>СМР 9.1Ж</t>
  </si>
  <si>
    <t>СМР 9.2Ж</t>
  </si>
  <si>
    <t>СМР 9.3Ж</t>
  </si>
  <si>
    <t>СМР 15.1Ж</t>
  </si>
  <si>
    <t>СМР 15.2Ж</t>
  </si>
  <si>
    <t>СМР 15.3Ж</t>
  </si>
  <si>
    <t>СМР 1 З</t>
  </si>
  <si>
    <t>СМР 3 З</t>
  </si>
  <si>
    <t>СМР 4 З</t>
  </si>
  <si>
    <t>СМР 5 З</t>
  </si>
  <si>
    <t>СМР 6 З</t>
  </si>
  <si>
    <t>СМР 7.1 З</t>
  </si>
  <si>
    <t>СМР 7.2 З</t>
  </si>
  <si>
    <t>СМР 7.3 З</t>
  </si>
  <si>
    <t>СМР 8.1 З</t>
  </si>
  <si>
    <t>СМР 8.2 З</t>
  </si>
  <si>
    <t>СМР 8.3 З</t>
  </si>
  <si>
    <t>СМР 9.1 З</t>
  </si>
  <si>
    <t>СМР 9.2 З</t>
  </si>
  <si>
    <t>СМР 9.3 З</t>
  </si>
  <si>
    <t>СМР 10 З</t>
  </si>
  <si>
    <t>СМР 2 З</t>
  </si>
  <si>
    <t>СМР 11 З</t>
  </si>
  <si>
    <t>СМР 12 З</t>
  </si>
  <si>
    <t>СМР 13 З</t>
  </si>
  <si>
    <t>СМР 14 З</t>
  </si>
  <si>
    <t>СМР 15.1 З</t>
  </si>
  <si>
    <t>СМР 15.2 З</t>
  </si>
  <si>
    <t>СМР 15.3 З</t>
  </si>
  <si>
    <t>СМР 1И</t>
  </si>
  <si>
    <t>СМР 2И</t>
  </si>
  <si>
    <t>СМР 3И</t>
  </si>
  <si>
    <t>СМР 4И</t>
  </si>
  <si>
    <t>СМР 5И</t>
  </si>
  <si>
    <t>СМР 6И</t>
  </si>
  <si>
    <t>СМР 7.1И</t>
  </si>
  <si>
    <t>СМР 7.2И</t>
  </si>
  <si>
    <t>СМР 7.3И</t>
  </si>
  <si>
    <t>СМР 8.1И</t>
  </si>
  <si>
    <t>СМР 8.2И</t>
  </si>
  <si>
    <t>СМР 8.3И</t>
  </si>
  <si>
    <t>СМР 9.1И</t>
  </si>
  <si>
    <t>СМР 9.2И</t>
  </si>
  <si>
    <t>СМР 9.3И</t>
  </si>
  <si>
    <t>СМР 10И</t>
  </si>
  <si>
    <t>СМР 11И</t>
  </si>
  <si>
    <t>СМР 12И</t>
  </si>
  <si>
    <t>СМР 13И</t>
  </si>
  <si>
    <t>СМР 14И</t>
  </si>
  <si>
    <t>СМР 15.1И</t>
  </si>
  <si>
    <t>СМР 15.2И</t>
  </si>
  <si>
    <t>СМР 15.3И</t>
  </si>
  <si>
    <t>Десертно лозе</t>
  </si>
  <si>
    <t>Лозови маточници за калеми, стъблено с h 100 сm</t>
  </si>
  <si>
    <t>Лозови маточници за калеми, стъблено с h 80 сm</t>
  </si>
  <si>
    <t>Лозови маточници за калеми, приземно</t>
  </si>
  <si>
    <t>Лозови маточници за подложки</t>
  </si>
  <si>
    <t>Ябълки - върху подложка М9</t>
  </si>
  <si>
    <t>Ябълки - върху подложка М26</t>
  </si>
  <si>
    <t>Ябълки - върху подложка ММ106</t>
  </si>
  <si>
    <t>Круша - върху подложка ВА 29</t>
  </si>
  <si>
    <t>Круша - върху семенна подложка</t>
  </si>
  <si>
    <t>Череша - върху Махалебка</t>
  </si>
  <si>
    <t>Череша - върху слабо растяща вегетативна подложка (Гизела 5)</t>
  </si>
  <si>
    <t>Череша - върху подложка дива череша</t>
  </si>
  <si>
    <t>Праскова/Нектарина - подложка праскова</t>
  </si>
  <si>
    <t>Праскова/Нектарина - подложка GF677</t>
  </si>
  <si>
    <t>Вишна - върху подложка дива череша</t>
  </si>
  <si>
    <t>Вишна - върху подложка Махалебка</t>
  </si>
  <si>
    <t>Слива/ Джанка</t>
  </si>
  <si>
    <t>Дюля</t>
  </si>
  <si>
    <t>Кайсия/ Зарзала</t>
  </si>
  <si>
    <t>Орех</t>
  </si>
  <si>
    <t>Лешник</t>
  </si>
  <si>
    <t>Ягоди - едноредови насаждения</t>
  </si>
  <si>
    <t>Ягоди - ленточно насаждение двуредово</t>
  </si>
  <si>
    <t>Къпина – безбодилести сортове</t>
  </si>
  <si>
    <t>Къпина – бодилести сортове</t>
  </si>
  <si>
    <t>Боровинка</t>
  </si>
  <si>
    <t>Актинидия (киви)</t>
  </si>
  <si>
    <t>Мащерка</t>
  </si>
  <si>
    <t>Маточина</t>
  </si>
  <si>
    <t>Хизоп</t>
  </si>
  <si>
    <t>Лавандула</t>
  </si>
  <si>
    <t>Мента</t>
  </si>
  <si>
    <t>Маслодайна роза</t>
  </si>
  <si>
    <t>Шипка</t>
  </si>
  <si>
    <t>Салвия скларея</t>
  </si>
  <si>
    <t>Розмарин</t>
  </si>
  <si>
    <t>Многогодишно резене</t>
  </si>
  <si>
    <t>Жълт мак</t>
  </si>
  <si>
    <t>Жълт кантарион</t>
  </si>
  <si>
    <t>Градински чай</t>
  </si>
  <si>
    <t>Ехинацея</t>
  </si>
  <si>
    <t>Планинска чубрица</t>
  </si>
  <si>
    <t>Бял риган</t>
  </si>
  <si>
    <t>Други костилкови овощни култури</t>
  </si>
  <si>
    <t>Други семкови овощни култури</t>
  </si>
  <si>
    <t>Други ядкови овощни култури</t>
  </si>
  <si>
    <t>Смокиня</t>
  </si>
  <si>
    <t>Други ягодоплодни видове</t>
  </si>
  <si>
    <t>Други Многогодишни медицински и ароматни култури</t>
  </si>
  <si>
    <t>Аспержи за бели етиолирани свещи /без капково напояване/</t>
  </si>
  <si>
    <t>Аспержи за зелени свещи /без капково напояване</t>
  </si>
  <si>
    <t>Т27</t>
  </si>
  <si>
    <t>Т28</t>
  </si>
  <si>
    <t>Т29</t>
  </si>
  <si>
    <t>Т30</t>
  </si>
  <si>
    <t>Т31</t>
  </si>
  <si>
    <t>Т32</t>
  </si>
  <si>
    <t>Т33</t>
  </si>
  <si>
    <t>Т34</t>
  </si>
  <si>
    <t>Т35</t>
  </si>
  <si>
    <t>Т36</t>
  </si>
  <si>
    <t>Т37</t>
  </si>
  <si>
    <t>Т38</t>
  </si>
  <si>
    <t>Т39</t>
  </si>
  <si>
    <t>Т40</t>
  </si>
  <si>
    <t>Т41</t>
  </si>
  <si>
    <t>Т42</t>
  </si>
  <si>
    <t>Т43</t>
  </si>
  <si>
    <t>Т44</t>
  </si>
  <si>
    <t>Т45</t>
  </si>
  <si>
    <t>Т46</t>
  </si>
  <si>
    <t>Т47</t>
  </si>
  <si>
    <t>Т48</t>
  </si>
  <si>
    <t>Т49</t>
  </si>
  <si>
    <t>Т50</t>
  </si>
  <si>
    <t>Т51</t>
  </si>
  <si>
    <t>Т52</t>
  </si>
  <si>
    <t>Т53</t>
  </si>
  <si>
    <t>Т54</t>
  </si>
  <si>
    <t>Т55</t>
  </si>
  <si>
    <t>Т56</t>
  </si>
  <si>
    <t>Т57</t>
  </si>
  <si>
    <t>Т58</t>
  </si>
  <si>
    <t>Т59</t>
  </si>
  <si>
    <t>Т30.1</t>
  </si>
  <si>
    <t>Т30.2</t>
  </si>
  <si>
    <t>Разходи за създаване на култури използвани за производство на биоенергия с използване на резници</t>
  </si>
  <si>
    <t>Разходи за създаване на култури използвани за производство на биоенергия с използване на 1 годишни семенни фиданки</t>
  </si>
  <si>
    <t>Разходи за създаване на култури използвани за производство на биоенергия с използване на 1 годишни вегетативни фиданки</t>
  </si>
  <si>
    <t>Разсадник за производство на посадъчен материал от декоративни рози чрез присаждане</t>
  </si>
  <si>
    <t>Семенилище за бързорастящи декоративни дървета и храсти.</t>
  </si>
  <si>
    <t>Семенилище от бавно растящи декоративни дървета и храсти</t>
  </si>
  <si>
    <t>Б1</t>
  </si>
  <si>
    <t>Б2</t>
  </si>
  <si>
    <t>Б3</t>
  </si>
  <si>
    <t>Д1</t>
  </si>
  <si>
    <t>Д2</t>
  </si>
  <si>
    <t>Д3</t>
  </si>
  <si>
    <t>К1</t>
  </si>
  <si>
    <t>К2</t>
  </si>
  <si>
    <t>К3</t>
  </si>
  <si>
    <t>К4</t>
  </si>
  <si>
    <t>К5</t>
  </si>
  <si>
    <t>З</t>
  </si>
  <si>
    <t>И</t>
  </si>
  <si>
    <t>Кошер "Лангстрот-Рут" в комплект / 3 корпуса, дъно, капак, покривна табла, рамки/</t>
  </si>
  <si>
    <t>Кошер "Лангстрот-Рут" в комплект / 2 корпуса, дъно, капак, покривна табла, рамки/</t>
  </si>
  <si>
    <t>Кошер "Дадан Блат", в комплект / плодник, 2 магазина или 2 корпуса, покривна табла, рамки, дъно и капак/</t>
  </si>
  <si>
    <t>Кошер "Дадан Блат", в комплект / плодник, 1 магазин или 1 корпус, покривна табла, рамки, дъно и капак/</t>
  </si>
  <si>
    <t>Кошер "Фарар" в комплект /4 корпуса, дъно, покривна табла, капак, рамки/</t>
  </si>
  <si>
    <t>Животновъдна ферма, включително обслужващи помещения в обема на сградата - ново строителство</t>
  </si>
  <si>
    <t>Сграда за отглеждане на животни (самостоятелна сграда) - ново строителство</t>
  </si>
  <si>
    <t>Административно - битова сграда (самостоятелна сграда) - ново строителство</t>
  </si>
  <si>
    <t>Стопанска сграда без система за климатизация (самостоятелна сграда)- ново строителство</t>
  </si>
  <si>
    <t>Стопанска сграда със система за климатизация (самостоятелна сграда)- ново строителство</t>
  </si>
  <si>
    <t>Метален навес- ново строителство</t>
  </si>
  <si>
    <t>Полиетиленови оранжерии- ново строителство</t>
  </si>
  <si>
    <t>Поликарбонатни оранжерии вкл. варианти с покритие от: фибростъкло, акрил (плексиглас)- ново строителство</t>
  </si>
  <si>
    <t>Стъклени оранжерии- ново строителство</t>
  </si>
  <si>
    <t>Вертикална планировка без площадкови мрежи (без вкл. дейности по озеленяване)- ново строителство</t>
  </si>
  <si>
    <t>Вертикална планировка с площадкови мрежи (без вкл. дейности по озеленяване)- ново строителство</t>
  </si>
  <si>
    <t>Плътна масивна ограда- ново строителство</t>
  </si>
  <si>
    <t>Ажурна ограда- ново строителство</t>
  </si>
  <si>
    <t>Телена ограда- ново строителство</t>
  </si>
  <si>
    <t>Силозно стопанство- ново строителство</t>
  </si>
  <si>
    <t>Трупосъбирателен пункт- ново строителство</t>
  </si>
  <si>
    <t>Торова площадка- ново строителство</t>
  </si>
  <si>
    <t>Торова лагуна (без оборудване)- ново строителство</t>
  </si>
  <si>
    <t>Силажна яма- ново строителство</t>
  </si>
  <si>
    <t>Капково напояване за овощни видове в това чило: семкови; костилкови; ядкови /черупкови/- ново строителство</t>
  </si>
  <si>
    <t>Капково напояване за лозя- ново строителство</t>
  </si>
  <si>
    <t>Капково напояване за ягодоплодни, многогодишни медицински и ароматни култури и всички култури, невключени в СМР 15.1 и 15.2- ново строителство</t>
  </si>
  <si>
    <t>Автономни фотоволтаични (соларни) системи- ново строителство</t>
  </si>
  <si>
    <t>Мрежови фотоволтаични (соларни) системи с инсталирана мощност до 15 kWp включително- ново строителство</t>
  </si>
  <si>
    <t>Мрежови фотоволтаични (соларни) системи с инсталирана мощност над 15 kWp- ново строителство</t>
  </si>
  <si>
    <t>Изграждане на защитна система за предпазване от градушки, насекоми, птици и др. за овощни видове в това чило: семкови; костилкови; ядкови /черупкови/- ново строителство</t>
  </si>
  <si>
    <t>Изграждане на защитна система за предпазване от градушки, насекоми, птици и др. за лозя- ново строителство</t>
  </si>
  <si>
    <t>Изграждане на защитна система за предпазване от градушки, насекоми, птици и др. ягодоплодни, многогодишни медицински и ароматни култури и всички култури невключени в СМР 17.1 и 17.2- ново строителство</t>
  </si>
  <si>
    <t>Животновъдна ферма, включително обслужващи помещения в обема на сградата-реконструкция</t>
  </si>
  <si>
    <t>Сграда за отглеждане на животни (самостоятелна сграда)-реконструкция</t>
  </si>
  <si>
    <t>Административно - битова сграда (самостоятелна сграда)-реконструкция</t>
  </si>
  <si>
    <t>Стопанска сграда без система за климатизация (самостоятелна сграда)-реконструкция</t>
  </si>
  <si>
    <t>Стопанска сграда със система за климатизация (самостоятелна сграда)-реконструкция</t>
  </si>
  <si>
    <t>Метален навес-реконструкция</t>
  </si>
  <si>
    <t>Полиетиленови оранжерии-реконструкция</t>
  </si>
  <si>
    <t>Поликарбонатни оранжерии вкл. варианти с покритие от: фибростъкло, акрил (плексиглас)-реконструкция</t>
  </si>
  <si>
    <t>Стъклени оранжерии-реконструкция</t>
  </si>
  <si>
    <t>Вертикална планировка без площадкови мрежи (без вкл. дейности по озеленяване)-реконструкция</t>
  </si>
  <si>
    <t>Вертикална планировка с площадкови мрежи (без вкл. дейности по озеленяване)-реконструкция</t>
  </si>
  <si>
    <t>Озеленяване/Ландшафтна архитектура-реконструкция</t>
  </si>
  <si>
    <t>Плътна масивна ограда-реконструкция</t>
  </si>
  <si>
    <t>Ажурна ограда-реконструкция</t>
  </si>
  <si>
    <t>Телена ограда-реконструкция</t>
  </si>
  <si>
    <t>Силозно стопанство-реконструкция</t>
  </si>
  <si>
    <t>Трупосъбирателен пункт-реконструкция</t>
  </si>
  <si>
    <t>Торова площадка-реконструкция</t>
  </si>
  <si>
    <t>Торова лагуна (без оборудване)-реконструкция</t>
  </si>
  <si>
    <t>Силажна яма-реконструкция</t>
  </si>
  <si>
    <t>Капково напояване за овощни видове в това чило: семкови; костилкови; ядкови /черупкови/-реконструкция</t>
  </si>
  <si>
    <t>Капково напояване за лозя-реконструкция</t>
  </si>
  <si>
    <t>Капково напояване за ягодоплодни, многогодишни медицински и ароматни култури и всички култури, невключени в СМР 15.1 и 15.2-реконструкция</t>
  </si>
  <si>
    <t>Животновъдна ферма, включително обслужващи помещения в обема на сградата-основен ремонт</t>
  </si>
  <si>
    <t>Сграда за отглеждане на животни (самостоятелна сграда)-основен ремонт</t>
  </si>
  <si>
    <t>Административно - битова сграда (самостоятелна сграда)-основен ремонт</t>
  </si>
  <si>
    <t>Стопанска сграда без система за климатизация (самостоятелна сграда)-основен ремонт</t>
  </si>
  <si>
    <t>Стопанска сграда със система за климатизация (самостоятелна сграда)-основен ремонт</t>
  </si>
  <si>
    <t>Метален навес-основен ремонт</t>
  </si>
  <si>
    <t>Полиетиленови оранжерии-основен ремонт</t>
  </si>
  <si>
    <t>Поликарбонатни оранжерии вкл. варианти с покритие от: фибростъкло, акрил (плексиглас)-основен ремонт</t>
  </si>
  <si>
    <t>Стъклени оранжерии-основен ремонт</t>
  </si>
  <si>
    <t>Вертикална планировка без площадкови мрежи (без вкл. дейности по озеленяване)-основен ремонт</t>
  </si>
  <si>
    <t>Вертикална планировка с площадкови мрежи (без вкл. дейности по озеленяване)-основен ремонт</t>
  </si>
  <si>
    <t>Озеленяване/Ландшафтна архитектура-основен ремонт</t>
  </si>
  <si>
    <t>Плътна масивна ограда-основен ремонт</t>
  </si>
  <si>
    <t>Ажурна ограда-основен ремонт</t>
  </si>
  <si>
    <t>Телена ограда-основен ремонт</t>
  </si>
  <si>
    <t>Силозно стопанство-основен ремонт</t>
  </si>
  <si>
    <t>Трупосъбирателен пункт-основен ремонт</t>
  </si>
  <si>
    <t>Торова площадка-основен ремонт</t>
  </si>
  <si>
    <t>Торова лагуна (без оборудване)-основен ремонт</t>
  </si>
  <si>
    <t>Силажна яма-основен ремонт</t>
  </si>
  <si>
    <t>Капково напояване за овощни видове в това чило: семкови; костилкови; ядкови /черупкови/-основен ремонт</t>
  </si>
  <si>
    <t>Капково напояване за лозя-основен ремонт</t>
  </si>
  <si>
    <t>Капково напояване за ягодоплодни, многогодишни медицински и ароматни култури и всички култури, невключени в СМР 15.1 и 15.2-основен ремонт</t>
  </si>
  <si>
    <t>Животновъдна ферма, включително обслужващи помещения в обема на сградата-текущ ремонт</t>
  </si>
  <si>
    <t>Сграда за отглеждане на животни (самостоятелна сграда)-текущ ремонт</t>
  </si>
  <si>
    <t>Административно - битова сграда (самостоятелна сграда)-текущ ремонт</t>
  </si>
  <si>
    <t>Стопанска сграда без система за климатизация (самостоятелна сграда)-текущ ремонт</t>
  </si>
  <si>
    <t>Стопанска сграда със система за климатизация (самостоятелна сграда)-текущ ремонт</t>
  </si>
  <si>
    <t>Метален навес-текущ ремонт</t>
  </si>
  <si>
    <t>Полиетиленови оранжерии-текущ ремонт</t>
  </si>
  <si>
    <t>Поликарбонатни оранжерии вкл. варианти с покритие от: фибростъкло, акрил (плексиглас)-текущ ремонт</t>
  </si>
  <si>
    <t>Стъклени оранжерии-текущ ремонт</t>
  </si>
  <si>
    <t>Вертикална планировка без площадкови мрежи (без вкл. дейности по озеленяване)-текущ ремонт</t>
  </si>
  <si>
    <t>Вертикална планировка с площадкови мрежи (без вкл. дейности по озеленяване)-текущ ремонт</t>
  </si>
  <si>
    <t>Озеленяване/Ландшафтна архитектура-текущ ремонт</t>
  </si>
  <si>
    <t>Плътна масивна ограда-текущ ремонт-текущ ремонт</t>
  </si>
  <si>
    <t>Ажурна ограда-текущ ремонт-текущ ремонт</t>
  </si>
  <si>
    <t>Телена ограда-текущ ремонт-текущ ремонт</t>
  </si>
  <si>
    <t>Силозно стопанство-текущ ремонт</t>
  </si>
  <si>
    <t>Трупосъбирателен пункт-текущ ремонт</t>
  </si>
  <si>
    <t>Торова площадка-текущ ремонт</t>
  </si>
  <si>
    <t>Торова лагуна (без оборудване)-текущ ремонт</t>
  </si>
  <si>
    <t>Силажна яма-текущ ремонт</t>
  </si>
  <si>
    <t>Капково напояване за овощни видове в това чило: семкови; костилкови; ядкови /черупкови/-текущ ремонт</t>
  </si>
  <si>
    <t>Капково напояване за лозя-текущ ремонт</t>
  </si>
  <si>
    <t>Капково напояване за ягодоплодни, многогодишни медицински и ароматни култури и всички култури, невключени в СМР 15.1 и 15.2-текущ ремонт</t>
  </si>
  <si>
    <t>Животновъдна ферма, включително обслужващи помещения в обема на сградата-довършителни работи</t>
  </si>
  <si>
    <t>Сграда за отглеждане на животни (самостоятелна сграда)-довършителни работи</t>
  </si>
  <si>
    <t>Административно - битова сграда (самостоятелна сграда)-довършителни работи</t>
  </si>
  <si>
    <t>Стопанска сграда без система за климатизация (самостоятелна сграда)-довършителни работи</t>
  </si>
  <si>
    <t>Стопанска сграда със система за климатизация (самостоятелна сграда)-довършителни работи</t>
  </si>
  <si>
    <t>Метален навес-довършителни работи</t>
  </si>
  <si>
    <t>Полиетиленови оранжерии-довършителни работи</t>
  </si>
  <si>
    <t>Поликарбонатни оранжерии вкл. варианти с покритие от: фибростъкло, акрил (плексиглас)-довършителни работи</t>
  </si>
  <si>
    <t>Стъклени оранжерии-довършителни работи</t>
  </si>
  <si>
    <t>Вертикална планировка без площадкови мрежи (без вкл. дейности по озеленяване)-довършителни работи</t>
  </si>
  <si>
    <t>Вертикална планировка с площадкови мрежи (без вкл. дейности по озеленяване)-довършителни работи</t>
  </si>
  <si>
    <t>Озеленяване/Ландшафтна архитектура-довършителни работи</t>
  </si>
  <si>
    <t>Плътна масивна ограда-довършителни работи</t>
  </si>
  <si>
    <t>Ажурна ограда-довършителни работи</t>
  </si>
  <si>
    <t>Телена ограда-довършителни работи</t>
  </si>
  <si>
    <t>Силозно стопанство-довършителни работи</t>
  </si>
  <si>
    <t>Трупосъбирателен пункт-довършителни работи</t>
  </si>
  <si>
    <t>Торова площадка-довършителни работи</t>
  </si>
  <si>
    <t>Торова лагуна (без оборудване)-довършителни работи</t>
  </si>
  <si>
    <t>Силажна яма-довършителни работи</t>
  </si>
  <si>
    <t>Капково напояване за овощни видове в това чило: семкови; костилкови; ядкови /черупкови/-довършителни работи</t>
  </si>
  <si>
    <t>Капково напояване за лозя-довършителни работи</t>
  </si>
  <si>
    <t>Капково напояване за ягодоплодни, многогодишни медицински и ароматни култури и всички култури, невключени в СМР 15.1 и 15.2-довършителни работи</t>
  </si>
  <si>
    <t>Озеленяване/Ландшафтна архитектура-изцяло нови дейности</t>
  </si>
  <si>
    <t>линейни метри</t>
  </si>
  <si>
    <t>kWp</t>
  </si>
  <si>
    <t xml:space="preserve"> лв/м2; лв/м3; лв/м'; лв/дка
лв./kWp</t>
  </si>
  <si>
    <t>% от колона Д</t>
  </si>
  <si>
    <r>
      <t xml:space="preserve">В колона </t>
    </r>
    <r>
      <rPr>
        <b/>
        <sz val="12"/>
        <color indexed="8"/>
        <rFont val="Times New Roman"/>
        <family val="1"/>
        <charset val="204"/>
      </rPr>
      <t>12: В раздел I</t>
    </r>
    <r>
      <rPr>
        <sz val="12"/>
        <color indexed="8"/>
        <rFont val="Times New Roman"/>
        <family val="1"/>
        <charset val="204"/>
      </rPr>
      <t xml:space="preserve"> се нанася номера(за земеделска техника)/референтния номер (създаване на трайни насаждения/култури за биоенергия/насаждения от декоративни храсти, кошери)  на съответния актив//дейност от списъка с активи/дейности, за които РА има референтни цени. При липсата на приложим номер/код за референтен разход, съответното поле в колона 12, раздел I се оставя</t>
    </r>
    <r>
      <rPr>
        <sz val="12"/>
        <rFont val="Times New Roman"/>
        <family val="1"/>
        <charset val="204"/>
      </rPr>
      <t xml:space="preserve"> празно</t>
    </r>
    <r>
      <rPr>
        <sz val="12"/>
        <color rgb="FFFF0000"/>
        <rFont val="Times New Roman"/>
        <family val="1"/>
        <charset val="204"/>
      </rPr>
      <t>.</t>
    </r>
    <r>
      <rPr>
        <sz val="12"/>
        <color indexed="8"/>
        <rFont val="Times New Roman"/>
        <family val="1"/>
        <charset val="204"/>
      </rPr>
      <t xml:space="preserve">
За разходите </t>
    </r>
    <r>
      <rPr>
        <b/>
        <sz val="12"/>
        <color indexed="8"/>
        <rFont val="Times New Roman"/>
        <family val="1"/>
        <charset val="204"/>
      </rPr>
      <t xml:space="preserve">в раздел II </t>
    </r>
    <r>
      <rPr>
        <sz val="12"/>
        <color indexed="8"/>
        <rFont val="Times New Roman"/>
        <family val="1"/>
        <charset val="204"/>
      </rPr>
      <t>се избира от падащо меню.</t>
    </r>
  </si>
  <si>
    <t>smr1d_16</t>
  </si>
  <si>
    <t>smr2d_16</t>
  </si>
  <si>
    <t>smr3d_16</t>
  </si>
  <si>
    <t>smr4d_16</t>
  </si>
  <si>
    <t>smr5d_16</t>
  </si>
  <si>
    <t>smr6d_16</t>
  </si>
  <si>
    <t>smr7_1d_16</t>
  </si>
  <si>
    <t>smr7_2d_16</t>
  </si>
  <si>
    <t>smr7_3d_16</t>
  </si>
  <si>
    <t>smr8_1d_16</t>
  </si>
  <si>
    <t>smr8_2d_16</t>
  </si>
  <si>
    <t>smr8_3d_16</t>
  </si>
  <si>
    <t>smr9_1d_16</t>
  </si>
  <si>
    <t>smr9_2d_16</t>
  </si>
  <si>
    <t>smr9_3d_16</t>
  </si>
  <si>
    <t>smr10d_16</t>
  </si>
  <si>
    <t>smr11d_16</t>
  </si>
  <si>
    <t>smr12d_16</t>
  </si>
  <si>
    <t>smr13d_16</t>
  </si>
  <si>
    <t>smr14d_16</t>
  </si>
  <si>
    <t>smr15_1d_16</t>
  </si>
  <si>
    <t>smr15_2d_16</t>
  </si>
  <si>
    <t>smr15_3d_16</t>
  </si>
  <si>
    <t>smr16_1d_16</t>
  </si>
  <si>
    <t>smr16_2d_16</t>
  </si>
  <si>
    <t>smr16_3d_16</t>
  </si>
  <si>
    <t>smr17_1d_16</t>
  </si>
  <si>
    <t>smr17_2d_16</t>
  </si>
  <si>
    <t>smr17_3d_16</t>
  </si>
  <si>
    <t>smr1e_16</t>
  </si>
  <si>
    <t>smr2e_16</t>
  </si>
  <si>
    <t>smr3e_16</t>
  </si>
  <si>
    <t>smr4e_16</t>
  </si>
  <si>
    <t>smr5e_16</t>
  </si>
  <si>
    <t>smr6e_16</t>
  </si>
  <si>
    <t>smr7_1e_16</t>
  </si>
  <si>
    <t>smr7_2e_16</t>
  </si>
  <si>
    <t>smr7_3e_16</t>
  </si>
  <si>
    <t>smr8_1e_16</t>
  </si>
  <si>
    <t>smr8_2e_16</t>
  </si>
  <si>
    <t>smr8_3e_16</t>
  </si>
  <si>
    <t>smr9_1e_16</t>
  </si>
  <si>
    <t>smr9_2e_16</t>
  </si>
  <si>
    <t>smr9_3e_16</t>
  </si>
  <si>
    <t>smr10e_16</t>
  </si>
  <si>
    <t>smr11e_16</t>
  </si>
  <si>
    <t>smr12e_16</t>
  </si>
  <si>
    <t>smr13e_16</t>
  </si>
  <si>
    <t>smr14e_16</t>
  </si>
  <si>
    <t>smr15_1e_16</t>
  </si>
  <si>
    <t>smr15_2e_16</t>
  </si>
  <si>
    <t>smr15_3e_16</t>
  </si>
  <si>
    <t>smr1j_16</t>
  </si>
  <si>
    <t>smr2j_16</t>
  </si>
  <si>
    <t>smr3j_16</t>
  </si>
  <si>
    <t>smr4j_16</t>
  </si>
  <si>
    <t>smr5j_16</t>
  </si>
  <si>
    <t>smr6j_16</t>
  </si>
  <si>
    <t>smr7_1j_16</t>
  </si>
  <si>
    <t>smr7_2j_16</t>
  </si>
  <si>
    <t>smr7_3j_16</t>
  </si>
  <si>
    <t>smr8_1j_16</t>
  </si>
  <si>
    <t>smr8_2j_16</t>
  </si>
  <si>
    <t>smr8_3j_16</t>
  </si>
  <si>
    <t>smr9_1j_16</t>
  </si>
  <si>
    <t>smr9_2j_16</t>
  </si>
  <si>
    <t>smr9_3j_16</t>
  </si>
  <si>
    <t>smr10j_16</t>
  </si>
  <si>
    <t>smr11j_16</t>
  </si>
  <si>
    <t>smr12j_16</t>
  </si>
  <si>
    <t>smr13j_16</t>
  </si>
  <si>
    <t>smr14j_16</t>
  </si>
  <si>
    <t>smr15_1j_16</t>
  </si>
  <si>
    <t>smr15_2j_16</t>
  </si>
  <si>
    <t>smr15_3j_16</t>
  </si>
  <si>
    <t>smr1z_16</t>
  </si>
  <si>
    <t>smr2z_16</t>
  </si>
  <si>
    <t>smr3z_16</t>
  </si>
  <si>
    <t>smr4z_16</t>
  </si>
  <si>
    <t>smr5z_16</t>
  </si>
  <si>
    <t>smr6z_16</t>
  </si>
  <si>
    <t>smr7_1z_16</t>
  </si>
  <si>
    <t>smr7_2z_16</t>
  </si>
  <si>
    <t>smr7_3z_16</t>
  </si>
  <si>
    <t>smr8_1z_16</t>
  </si>
  <si>
    <t>smr8_2z_16</t>
  </si>
  <si>
    <t>smr8_3z_16</t>
  </si>
  <si>
    <t>smr9_1z_16</t>
  </si>
  <si>
    <t>smr9_2z_16</t>
  </si>
  <si>
    <t>smr9_3z_16</t>
  </si>
  <si>
    <t>smr10z_16</t>
  </si>
  <si>
    <t>smr11z_16</t>
  </si>
  <si>
    <t>smr12z_16</t>
  </si>
  <si>
    <t>smr13z_16</t>
  </si>
  <si>
    <t>smr14z_16</t>
  </si>
  <si>
    <t>smr15_1z_16</t>
  </si>
  <si>
    <t>smr15_2z_16</t>
  </si>
  <si>
    <t>smr15_3z_16</t>
  </si>
  <si>
    <t>smr1i_16</t>
  </si>
  <si>
    <t>smr2i_16</t>
  </si>
  <si>
    <t>smr3i_16</t>
  </si>
  <si>
    <t>smr4i_16</t>
  </si>
  <si>
    <t>smr5i_16</t>
  </si>
  <si>
    <t>smr6i_16</t>
  </si>
  <si>
    <t>smr7_1i_16</t>
  </si>
  <si>
    <t>smr7_2i_16</t>
  </si>
  <si>
    <t>smr7_3i_16</t>
  </si>
  <si>
    <t>smr8_1i_16</t>
  </si>
  <si>
    <t>smr8_2i_16</t>
  </si>
  <si>
    <t>smr8_3i_16</t>
  </si>
  <si>
    <t>smr9_1i_16</t>
  </si>
  <si>
    <t>smr9_2i_16</t>
  </si>
  <si>
    <t>smr9_3i_16</t>
  </si>
  <si>
    <t>smr10i_16</t>
  </si>
  <si>
    <t>smr11i_16</t>
  </si>
  <si>
    <t>smr12i_16</t>
  </si>
  <si>
    <t>smr13i_16</t>
  </si>
  <si>
    <t>smr14i_16</t>
  </si>
  <si>
    <t>smr15_1i_16</t>
  </si>
  <si>
    <t>smr15_2i_16</t>
  </si>
  <si>
    <t>smr15_3i_16</t>
  </si>
  <si>
    <t>smr1_16</t>
  </si>
  <si>
    <t>smr7_1_16</t>
  </si>
  <si>
    <t>smr8_1_16</t>
  </si>
  <si>
    <t>smr9_1_16</t>
  </si>
  <si>
    <t>t1_16</t>
  </si>
  <si>
    <t>t21_16</t>
  </si>
  <si>
    <t>t30_1_16</t>
  </si>
  <si>
    <t>t31_16</t>
  </si>
  <si>
    <t>t41_16</t>
  </si>
  <si>
    <t>t51_16</t>
  </si>
  <si>
    <t>b1_16</t>
  </si>
  <si>
    <t>d1_16</t>
  </si>
  <si>
    <t>k1_16</t>
  </si>
  <si>
    <t>smr2_16</t>
  </si>
  <si>
    <t>smr3_16</t>
  </si>
  <si>
    <t>smr4_16</t>
  </si>
  <si>
    <t>smr5_16</t>
  </si>
  <si>
    <t>smr6_16</t>
  </si>
  <si>
    <t>smr7_2_16</t>
  </si>
  <si>
    <t>smr7_3_16</t>
  </si>
  <si>
    <t>smr8_2_16</t>
  </si>
  <si>
    <t>smr8_3_16</t>
  </si>
  <si>
    <t>smr9_2_16</t>
  </si>
  <si>
    <t>smr9_3_16</t>
  </si>
  <si>
    <t>smr10_16</t>
  </si>
  <si>
    <t>smr11_16</t>
  </si>
  <si>
    <t>smr12_16</t>
  </si>
  <si>
    <t>smr13_16</t>
  </si>
  <si>
    <t>smr14_16</t>
  </si>
  <si>
    <t>smr15_1_16</t>
  </si>
  <si>
    <t>smr15_2_16</t>
  </si>
  <si>
    <t>smr15_3_16</t>
  </si>
  <si>
    <t>smr16_1_16</t>
  </si>
  <si>
    <t>smr16_2_16</t>
  </si>
  <si>
    <t>smr16_3_16</t>
  </si>
  <si>
    <t>smr17_1_16</t>
  </si>
  <si>
    <t>smr17_2_16</t>
  </si>
  <si>
    <t>smr17_3_16</t>
  </si>
  <si>
    <t>smr18_16</t>
  </si>
  <si>
    <t>t2_16</t>
  </si>
  <si>
    <t>t3_16</t>
  </si>
  <si>
    <t>t4_16</t>
  </si>
  <si>
    <t>t5_16</t>
  </si>
  <si>
    <t>t6_16</t>
  </si>
  <si>
    <t>t7_16</t>
  </si>
  <si>
    <t>t8_16</t>
  </si>
  <si>
    <t>t9_16</t>
  </si>
  <si>
    <t>t10_16</t>
  </si>
  <si>
    <t>t11_16</t>
  </si>
  <si>
    <t>t12_16</t>
  </si>
  <si>
    <t>t13_16</t>
  </si>
  <si>
    <t>t14_16</t>
  </si>
  <si>
    <t>t15_16</t>
  </si>
  <si>
    <t>t16_16</t>
  </si>
  <si>
    <t>t17_16</t>
  </si>
  <si>
    <t>t18_16</t>
  </si>
  <si>
    <t>t19_16</t>
  </si>
  <si>
    <t>t20_16</t>
  </si>
  <si>
    <t>t22_16</t>
  </si>
  <si>
    <t>t23_16</t>
  </si>
  <si>
    <t>t24_16</t>
  </si>
  <si>
    <t>t25_16</t>
  </si>
  <si>
    <t>t26_16</t>
  </si>
  <si>
    <t>t27_16</t>
  </si>
  <si>
    <t>t28_16</t>
  </si>
  <si>
    <t>t29_16</t>
  </si>
  <si>
    <t>t30_16</t>
  </si>
  <si>
    <t>t30_2_16</t>
  </si>
  <si>
    <t>t32_16</t>
  </si>
  <si>
    <t>t33_16</t>
  </si>
  <si>
    <t>t34_16</t>
  </si>
  <si>
    <t>t35_16</t>
  </si>
  <si>
    <t>t36_16</t>
  </si>
  <si>
    <t>t37_16</t>
  </si>
  <si>
    <t>t38_16</t>
  </si>
  <si>
    <t>t39_16</t>
  </si>
  <si>
    <t>t40_16</t>
  </si>
  <si>
    <t>t42_16</t>
  </si>
  <si>
    <t>t43_16</t>
  </si>
  <si>
    <t>t44_16</t>
  </si>
  <si>
    <t>t45_16</t>
  </si>
  <si>
    <t>t46_16</t>
  </si>
  <si>
    <t>t47_16</t>
  </si>
  <si>
    <t>t48_16</t>
  </si>
  <si>
    <t>t49_16</t>
  </si>
  <si>
    <t>t50_16</t>
  </si>
  <si>
    <t>t52_16</t>
  </si>
  <si>
    <t>t53_16</t>
  </si>
  <si>
    <t>t54_16</t>
  </si>
  <si>
    <t>t55_16</t>
  </si>
  <si>
    <t>t56_16</t>
  </si>
  <si>
    <t>t57_16</t>
  </si>
  <si>
    <t>t58_16</t>
  </si>
  <si>
    <t>t59_16</t>
  </si>
  <si>
    <t>b2_16</t>
  </si>
  <si>
    <t>b3_16</t>
  </si>
  <si>
    <t>d2_16</t>
  </si>
  <si>
    <t>d3_16</t>
  </si>
  <si>
    <t>k2_16</t>
  </si>
  <si>
    <t>k3_16</t>
  </si>
  <si>
    <t>k4_16</t>
  </si>
  <si>
    <t>k5_16</t>
  </si>
  <si>
    <t>smr_16</t>
  </si>
  <si>
    <t>mash_16</t>
  </si>
  <si>
    <t>trayni_16</t>
  </si>
  <si>
    <t>nov_stand_16</t>
  </si>
  <si>
    <t>bee_16</t>
  </si>
  <si>
    <t>stand_mlad_16</t>
  </si>
  <si>
    <t>zemia_16</t>
  </si>
  <si>
    <t>sgradi_16</t>
  </si>
  <si>
    <t>transp_16</t>
  </si>
  <si>
    <t>napoiavane_16</t>
  </si>
  <si>
    <t>inter_stand_16</t>
  </si>
  <si>
    <t>soft_16</t>
  </si>
  <si>
    <t>patent_16</t>
  </si>
  <si>
    <t>obsht_16</t>
  </si>
  <si>
    <t>Подобект 1. ..................</t>
  </si>
</sst>
</file>

<file path=xl/styles.xml><?xml version="1.0" encoding="utf-8"?>
<styleSheet xmlns="http://schemas.openxmlformats.org/spreadsheetml/2006/main">
  <fonts count="33">
    <font>
      <sz val="11"/>
      <color theme="1"/>
      <name val="Calibri"/>
      <family val="2"/>
      <charset val="204"/>
      <scheme val="minor"/>
    </font>
    <font>
      <i/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i/>
      <sz val="14"/>
      <color indexed="8"/>
      <name val="Times New Roman"/>
      <family val="1"/>
      <charset val="204"/>
    </font>
    <font>
      <sz val="9"/>
      <color indexed="81"/>
      <name val="Tahoma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4.3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i/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0"/>
      <color rgb="FF000099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0" fontId="2" fillId="0" borderId="0"/>
  </cellStyleXfs>
  <cellXfs count="160">
    <xf numFmtId="0" fontId="0" fillId="0" borderId="0" xfId="0"/>
    <xf numFmtId="0" fontId="12" fillId="0" borderId="1" xfId="0" applyFont="1" applyBorder="1" applyAlignment="1" applyProtection="1">
      <alignment horizontal="center" vertical="center" wrapText="1"/>
      <protection locked="0"/>
    </xf>
    <xf numFmtId="0" fontId="13" fillId="0" borderId="0" xfId="0" applyFont="1" applyFill="1" applyBorder="1" applyAlignment="1" applyProtection="1"/>
    <xf numFmtId="0" fontId="13" fillId="0" borderId="0" xfId="0" applyFont="1" applyFill="1" applyProtection="1"/>
    <xf numFmtId="0" fontId="13" fillId="0" borderId="0" xfId="0" applyFont="1" applyFill="1" applyBorder="1" applyAlignment="1" applyProtection="1">
      <alignment horizontal="center" vertical="center"/>
    </xf>
    <xf numFmtId="4" fontId="13" fillId="0" borderId="0" xfId="0" applyNumberFormat="1" applyFont="1" applyFill="1" applyBorder="1" applyProtection="1"/>
    <xf numFmtId="2" fontId="13" fillId="0" borderId="0" xfId="0" applyNumberFormat="1" applyFont="1" applyFill="1" applyBorder="1" applyProtection="1"/>
    <xf numFmtId="0" fontId="14" fillId="0" borderId="2" xfId="0" applyFont="1" applyBorder="1" applyAlignment="1" applyProtection="1">
      <alignment horizontal="center" vertical="center"/>
      <protection locked="0"/>
    </xf>
    <xf numFmtId="0" fontId="12" fillId="0" borderId="1" xfId="0" applyNumberFormat="1" applyFont="1" applyBorder="1" applyAlignment="1" applyProtection="1">
      <alignment horizontal="right" vertical="center" wrapText="1"/>
      <protection locked="0"/>
    </xf>
    <xf numFmtId="4" fontId="12" fillId="0" borderId="1" xfId="0" applyNumberFormat="1" applyFont="1" applyBorder="1" applyAlignment="1" applyProtection="1">
      <alignment horizontal="right" vertical="center" wrapText="1"/>
      <protection locked="0"/>
    </xf>
    <xf numFmtId="3" fontId="2" fillId="0" borderId="3" xfId="1" applyNumberFormat="1" applyFont="1" applyFill="1" applyBorder="1" applyAlignment="1" applyProtection="1">
      <alignment horizontal="center" vertical="center"/>
      <protection locked="0"/>
    </xf>
    <xf numFmtId="0" fontId="12" fillId="0" borderId="1" xfId="0" applyFont="1" applyBorder="1" applyAlignment="1" applyProtection="1">
      <alignment horizontal="left" vertical="center" wrapText="1"/>
      <protection locked="0"/>
    </xf>
    <xf numFmtId="0" fontId="12" fillId="0" borderId="4" xfId="0" applyNumberFormat="1" applyFont="1" applyBorder="1" applyAlignment="1" applyProtection="1">
      <alignment horizontal="right" vertical="center" wrapText="1"/>
      <protection locked="0"/>
    </xf>
    <xf numFmtId="0" fontId="15" fillId="2" borderId="1" xfId="0" applyFont="1" applyFill="1" applyBorder="1" applyAlignment="1" applyProtection="1">
      <alignment horizontal="center" vertical="center" wrapText="1"/>
    </xf>
    <xf numFmtId="0" fontId="15" fillId="2" borderId="5" xfId="0" applyFont="1" applyFill="1" applyBorder="1" applyAlignment="1" applyProtection="1">
      <alignment horizontal="center" vertical="center" wrapText="1"/>
    </xf>
    <xf numFmtId="0" fontId="12" fillId="2" borderId="6" xfId="0" applyFont="1" applyFill="1" applyBorder="1" applyAlignment="1" applyProtection="1">
      <alignment horizontal="center" vertical="center" wrapText="1"/>
    </xf>
    <xf numFmtId="0" fontId="12" fillId="2" borderId="1" xfId="0" applyFont="1" applyFill="1" applyBorder="1" applyAlignment="1" applyProtection="1">
      <alignment horizontal="center" vertical="center" wrapText="1"/>
    </xf>
    <xf numFmtId="0" fontId="0" fillId="2" borderId="1" xfId="0" applyFill="1" applyBorder="1" applyAlignment="1" applyProtection="1">
      <alignment horizontal="center"/>
    </xf>
    <xf numFmtId="0" fontId="0" fillId="2" borderId="5" xfId="0" applyFill="1" applyBorder="1" applyAlignment="1" applyProtection="1">
      <alignment horizontal="center"/>
    </xf>
    <xf numFmtId="0" fontId="0" fillId="2" borderId="3" xfId="0" applyFill="1" applyBorder="1" applyAlignment="1" applyProtection="1">
      <alignment horizontal="center"/>
    </xf>
    <xf numFmtId="0" fontId="16" fillId="2" borderId="5" xfId="0" applyFont="1" applyFill="1" applyBorder="1" applyAlignment="1" applyProtection="1">
      <alignment vertical="center"/>
    </xf>
    <xf numFmtId="0" fontId="16" fillId="2" borderId="7" xfId="0" applyFont="1" applyFill="1" applyBorder="1" applyAlignment="1" applyProtection="1">
      <alignment vertical="center" wrapText="1"/>
    </xf>
    <xf numFmtId="0" fontId="16" fillId="2" borderId="3" xfId="0" applyFont="1" applyFill="1" applyBorder="1" applyAlignment="1" applyProtection="1">
      <alignment vertical="center" wrapText="1"/>
    </xf>
    <xf numFmtId="4" fontId="16" fillId="2" borderId="7" xfId="0" applyNumberFormat="1" applyFont="1" applyFill="1" applyBorder="1" applyAlignment="1" applyProtection="1">
      <alignment vertical="center" wrapText="1"/>
    </xf>
    <xf numFmtId="4" fontId="17" fillId="2" borderId="2" xfId="0" applyNumberFormat="1" applyFont="1" applyFill="1" applyBorder="1" applyAlignment="1" applyProtection="1">
      <alignment horizontal="right" vertical="center" wrapText="1"/>
    </xf>
    <xf numFmtId="0" fontId="16" fillId="2" borderId="7" xfId="0" applyNumberFormat="1" applyFont="1" applyFill="1" applyBorder="1" applyAlignment="1" applyProtection="1">
      <alignment vertical="center" wrapText="1"/>
    </xf>
    <xf numFmtId="0" fontId="16" fillId="2" borderId="7" xfId="0" applyFont="1" applyFill="1" applyBorder="1" applyAlignment="1" applyProtection="1">
      <alignment horizontal="center" vertical="center" wrapText="1"/>
    </xf>
    <xf numFmtId="3" fontId="16" fillId="2" borderId="3" xfId="0" applyNumberFormat="1" applyFont="1" applyFill="1" applyBorder="1" applyAlignment="1" applyProtection="1">
      <alignment horizontal="center" vertical="center" wrapText="1"/>
    </xf>
    <xf numFmtId="0" fontId="16" fillId="2" borderId="8" xfId="0" applyFont="1" applyFill="1" applyBorder="1" applyAlignment="1" applyProtection="1">
      <alignment vertical="center" wrapText="1"/>
    </xf>
    <xf numFmtId="0" fontId="12" fillId="2" borderId="1" xfId="0" applyFont="1" applyFill="1" applyBorder="1" applyAlignment="1" applyProtection="1">
      <alignment horizontal="right" vertical="center" wrapText="1"/>
    </xf>
    <xf numFmtId="0" fontId="12" fillId="2" borderId="5" xfId="0" applyFont="1" applyFill="1" applyBorder="1" applyAlignment="1" applyProtection="1">
      <alignment horizontal="right" vertical="center" wrapText="1"/>
    </xf>
    <xf numFmtId="0" fontId="0" fillId="2" borderId="3" xfId="0" applyFill="1" applyBorder="1" applyProtection="1"/>
    <xf numFmtId="0" fontId="0" fillId="2" borderId="9" xfId="0" applyFill="1" applyBorder="1" applyProtection="1"/>
    <xf numFmtId="0" fontId="13" fillId="2" borderId="10" xfId="0" applyFont="1" applyFill="1" applyBorder="1" applyAlignment="1" applyProtection="1">
      <alignment horizontal="center" vertical="center" wrapText="1"/>
    </xf>
    <xf numFmtId="0" fontId="13" fillId="2" borderId="11" xfId="0" applyFont="1" applyFill="1" applyBorder="1" applyAlignment="1" applyProtection="1">
      <alignment horizontal="center" vertical="center" wrapText="1"/>
    </xf>
    <xf numFmtId="4" fontId="17" fillId="2" borderId="2" xfId="0" applyNumberFormat="1" applyFont="1" applyFill="1" applyBorder="1" applyAlignment="1" applyProtection="1">
      <alignment vertical="center" wrapText="1"/>
    </xf>
    <xf numFmtId="0" fontId="13" fillId="0" borderId="0" xfId="0" applyFont="1" applyProtection="1"/>
    <xf numFmtId="0" fontId="18" fillId="0" borderId="0" xfId="0" applyFont="1" applyAlignment="1" applyProtection="1">
      <alignment horizontal="right"/>
    </xf>
    <xf numFmtId="0" fontId="19" fillId="0" borderId="0" xfId="0" applyFont="1" applyProtection="1"/>
    <xf numFmtId="0" fontId="18" fillId="0" borderId="0" xfId="0" applyFont="1" applyProtection="1"/>
    <xf numFmtId="0" fontId="13" fillId="0" borderId="0" xfId="0" applyFont="1" applyAlignment="1" applyProtection="1">
      <alignment horizontal="center" vertical="center"/>
    </xf>
    <xf numFmtId="0" fontId="13" fillId="0" borderId="0" xfId="0" applyFont="1" applyBorder="1" applyProtection="1"/>
    <xf numFmtId="0" fontId="11" fillId="0" borderId="12" xfId="0" applyFont="1" applyBorder="1" applyAlignment="1" applyProtection="1">
      <alignment horizontal="center" vertical="center"/>
    </xf>
    <xf numFmtId="0" fontId="0" fillId="0" borderId="0" xfId="0" applyProtection="1"/>
    <xf numFmtId="0" fontId="11" fillId="0" borderId="1" xfId="0" applyFont="1" applyBorder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1" xfId="0" applyBorder="1" applyAlignment="1" applyProtection="1">
      <alignment horizontal="center"/>
    </xf>
    <xf numFmtId="0" fontId="11" fillId="0" borderId="1" xfId="0" applyFont="1" applyBorder="1" applyAlignment="1" applyProtection="1">
      <alignment horizontal="center" vertical="center"/>
    </xf>
    <xf numFmtId="0" fontId="16" fillId="2" borderId="7" xfId="0" applyFont="1" applyFill="1" applyBorder="1" applyAlignment="1" applyProtection="1">
      <alignment vertical="center"/>
    </xf>
    <xf numFmtId="0" fontId="20" fillId="0" borderId="0" xfId="0" applyFont="1" applyAlignment="1" applyProtection="1">
      <alignment horizontal="left"/>
    </xf>
    <xf numFmtId="0" fontId="0" fillId="0" borderId="13" xfId="0" applyBorder="1" applyAlignment="1" applyProtection="1">
      <alignment horizontal="center" vertical="center"/>
    </xf>
    <xf numFmtId="0" fontId="0" fillId="0" borderId="14" xfId="0" applyBorder="1" applyAlignment="1" applyProtection="1">
      <alignment horizontal="center" vertical="center"/>
    </xf>
    <xf numFmtId="0" fontId="16" fillId="2" borderId="6" xfId="0" applyFont="1" applyFill="1" applyBorder="1" applyAlignment="1" applyProtection="1">
      <alignment horizontal="center" vertical="center" wrapText="1"/>
    </xf>
    <xf numFmtId="0" fontId="12" fillId="0" borderId="6" xfId="0" applyFont="1" applyBorder="1" applyAlignment="1" applyProtection="1">
      <alignment horizontal="center" vertical="center" wrapText="1"/>
      <protection locked="0"/>
    </xf>
    <xf numFmtId="0" fontId="22" fillId="0" borderId="0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2" fillId="0" borderId="0" xfId="0" applyNumberFormat="1" applyFont="1"/>
    <xf numFmtId="0" fontId="16" fillId="2" borderId="5" xfId="0" applyFont="1" applyFill="1" applyBorder="1" applyAlignment="1" applyProtection="1">
      <alignment horizontal="left" vertical="center"/>
    </xf>
    <xf numFmtId="0" fontId="16" fillId="2" borderId="5" xfId="0" applyFont="1" applyFill="1" applyBorder="1" applyAlignment="1" applyProtection="1">
      <alignment horizontal="left" vertical="center" wrapText="1"/>
    </xf>
    <xf numFmtId="0" fontId="12" fillId="0" borderId="4" xfId="0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center"/>
    </xf>
    <xf numFmtId="4" fontId="12" fillId="2" borderId="1" xfId="0" applyNumberFormat="1" applyFont="1" applyFill="1" applyBorder="1" applyAlignment="1" applyProtection="1">
      <alignment horizontal="right" vertical="center" wrapText="1"/>
    </xf>
    <xf numFmtId="0" fontId="0" fillId="0" borderId="0" xfId="0" applyAlignment="1" applyProtection="1">
      <alignment vertical="center"/>
    </xf>
    <xf numFmtId="0" fontId="23" fillId="2" borderId="1" xfId="0" applyFont="1" applyFill="1" applyBorder="1" applyAlignment="1" applyProtection="1">
      <alignment vertical="center" wrapText="1"/>
    </xf>
    <xf numFmtId="0" fontId="0" fillId="0" borderId="1" xfId="0" applyBorder="1" applyAlignment="1" applyProtection="1">
      <alignment horizontal="center" vertical="center"/>
    </xf>
    <xf numFmtId="0" fontId="17" fillId="0" borderId="1" xfId="0" applyFont="1" applyBorder="1" applyAlignment="1" applyProtection="1">
      <alignment horizontal="center" vertical="center" wrapText="1"/>
    </xf>
    <xf numFmtId="0" fontId="24" fillId="0" borderId="1" xfId="0" applyFont="1" applyBorder="1" applyAlignment="1" applyProtection="1">
      <alignment horizontal="center" vertical="center" wrapText="1"/>
    </xf>
    <xf numFmtId="0" fontId="25" fillId="0" borderId="1" xfId="0" applyFont="1" applyBorder="1" applyAlignment="1" applyProtection="1">
      <alignment horizontal="center" vertical="center" wrapText="1"/>
    </xf>
    <xf numFmtId="0" fontId="13" fillId="0" borderId="1" xfId="0" applyFont="1" applyBorder="1" applyAlignment="1" applyProtection="1">
      <alignment vertical="center" wrapText="1"/>
    </xf>
    <xf numFmtId="0" fontId="23" fillId="0" borderId="1" xfId="0" applyFont="1" applyFill="1" applyBorder="1" applyAlignment="1" applyProtection="1">
      <alignment vertical="center" wrapText="1"/>
      <protection locked="0"/>
    </xf>
    <xf numFmtId="0" fontId="17" fillId="0" borderId="0" xfId="0" applyFont="1" applyAlignment="1" applyProtection="1">
      <alignment horizontal="left" vertical="center"/>
    </xf>
    <xf numFmtId="4" fontId="12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Alignment="1" applyProtection="1">
      <alignment vertical="center"/>
      <protection locked="0"/>
    </xf>
    <xf numFmtId="0" fontId="12" fillId="2" borderId="1" xfId="0" applyFont="1" applyFill="1" applyBorder="1" applyAlignment="1" applyProtection="1">
      <alignment horizontal="center" vertical="center" wrapText="1"/>
      <protection locked="0"/>
    </xf>
    <xf numFmtId="0" fontId="12" fillId="2" borderId="1" xfId="0" applyFont="1" applyFill="1" applyBorder="1" applyAlignment="1" applyProtection="1">
      <alignment horizontal="right" vertical="center" wrapText="1"/>
      <protection locked="0"/>
    </xf>
    <xf numFmtId="0" fontId="12" fillId="2" borderId="5" xfId="0" applyFont="1" applyFill="1" applyBorder="1" applyAlignment="1" applyProtection="1">
      <alignment horizontal="right" vertical="center" wrapText="1"/>
      <protection locked="0"/>
    </xf>
    <xf numFmtId="0" fontId="0" fillId="2" borderId="3" xfId="0" applyFill="1" applyBorder="1" applyAlignment="1" applyProtection="1">
      <alignment vertical="center"/>
      <protection locked="0"/>
    </xf>
    <xf numFmtId="0" fontId="12" fillId="2" borderId="4" xfId="0" applyFont="1" applyFill="1" applyBorder="1" applyAlignment="1" applyProtection="1">
      <alignment horizontal="right" vertical="center" wrapText="1"/>
      <protection locked="0"/>
    </xf>
    <xf numFmtId="0" fontId="12" fillId="2" borderId="4" xfId="0" applyFont="1" applyFill="1" applyBorder="1" applyAlignment="1" applyProtection="1">
      <alignment horizontal="center" vertical="center" wrapText="1"/>
      <protection locked="0"/>
    </xf>
    <xf numFmtId="0" fontId="12" fillId="2" borderId="15" xfId="0" applyFont="1" applyFill="1" applyBorder="1" applyAlignment="1" applyProtection="1">
      <alignment horizontal="right" vertical="center" wrapText="1"/>
      <protection locked="0"/>
    </xf>
    <xf numFmtId="0" fontId="0" fillId="4" borderId="1" xfId="0" applyFill="1" applyBorder="1" applyAlignment="1" applyProtection="1">
      <alignment horizontal="center" vertical="center"/>
    </xf>
    <xf numFmtId="0" fontId="0" fillId="4" borderId="1" xfId="0" applyFill="1" applyBorder="1" applyProtection="1"/>
    <xf numFmtId="0" fontId="0" fillId="4" borderId="1" xfId="0" applyFill="1" applyBorder="1" applyAlignment="1" applyProtection="1">
      <alignment horizontal="center"/>
    </xf>
    <xf numFmtId="0" fontId="21" fillId="4" borderId="1" xfId="0" applyFont="1" applyFill="1" applyBorder="1" applyProtection="1"/>
    <xf numFmtId="0" fontId="21" fillId="4" borderId="1" xfId="0" applyFont="1" applyFill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21" fillId="2" borderId="1" xfId="0" applyFont="1" applyFill="1" applyBorder="1" applyAlignment="1" applyProtection="1">
      <alignment wrapText="1"/>
    </xf>
    <xf numFmtId="0" fontId="13" fillId="0" borderId="1" xfId="0" applyFont="1" applyBorder="1" applyAlignment="1">
      <alignment wrapText="1"/>
    </xf>
    <xf numFmtId="0" fontId="13" fillId="0" borderId="1" xfId="0" applyFont="1" applyBorder="1"/>
    <xf numFmtId="0" fontId="26" fillId="0" borderId="1" xfId="0" applyFont="1" applyBorder="1" applyAlignment="1">
      <alignment wrapText="1"/>
    </xf>
    <xf numFmtId="0" fontId="21" fillId="0" borderId="1" xfId="0" applyFont="1" applyFill="1" applyBorder="1" applyProtection="1"/>
    <xf numFmtId="0" fontId="25" fillId="4" borderId="1" xfId="0" applyFont="1" applyFill="1" applyBorder="1" applyAlignment="1" applyProtection="1">
      <alignment horizontal="center" vertical="center" wrapText="1"/>
    </xf>
    <xf numFmtId="0" fontId="25" fillId="4" borderId="0" xfId="0" applyFont="1" applyFill="1" applyBorder="1" applyAlignment="1" applyProtection="1">
      <alignment horizontal="center" vertical="center" wrapText="1"/>
    </xf>
    <xf numFmtId="0" fontId="0" fillId="4" borderId="0" xfId="0" applyFill="1" applyBorder="1" applyProtection="1"/>
    <xf numFmtId="0" fontId="13" fillId="4" borderId="0" xfId="0" applyFont="1" applyFill="1" applyBorder="1" applyProtection="1"/>
    <xf numFmtId="0" fontId="25" fillId="4" borderId="0" xfId="0" applyFont="1" applyFill="1" applyBorder="1" applyAlignment="1">
      <alignment horizontal="center" vertical="center" wrapText="1"/>
    </xf>
    <xf numFmtId="0" fontId="0" fillId="0" borderId="25" xfId="0" applyBorder="1" applyAlignment="1" applyProtection="1">
      <alignment horizontal="center" vertical="center"/>
    </xf>
    <xf numFmtId="0" fontId="12" fillId="4" borderId="0" xfId="0" applyFont="1" applyFill="1" applyBorder="1" applyAlignment="1" applyProtection="1">
      <alignment horizontal="center" vertical="center" wrapText="1"/>
    </xf>
    <xf numFmtId="0" fontId="11" fillId="0" borderId="26" xfId="0" applyFont="1" applyBorder="1" applyAlignment="1" applyProtection="1">
      <alignment horizontal="center" vertical="center"/>
    </xf>
    <xf numFmtId="0" fontId="0" fillId="0" borderId="27" xfId="0" applyBorder="1" applyAlignment="1" applyProtection="1">
      <alignment horizontal="center" vertical="center"/>
    </xf>
    <xf numFmtId="0" fontId="12" fillId="4" borderId="1" xfId="0" applyFont="1" applyFill="1" applyBorder="1" applyAlignment="1" applyProtection="1">
      <alignment horizontal="center" vertical="center" wrapText="1"/>
      <protection locked="0"/>
    </xf>
    <xf numFmtId="0" fontId="20" fillId="4" borderId="0" xfId="0" applyFont="1" applyFill="1" applyAlignment="1" applyProtection="1">
      <alignment horizontal="left"/>
    </xf>
    <xf numFmtId="0" fontId="27" fillId="2" borderId="20" xfId="0" applyFont="1" applyFill="1" applyBorder="1" applyAlignment="1" applyProtection="1">
      <alignment horizontal="center" vertical="center" wrapText="1"/>
    </xf>
    <xf numFmtId="0" fontId="27" fillId="2" borderId="21" xfId="0" applyFont="1" applyFill="1" applyBorder="1" applyAlignment="1" applyProtection="1">
      <alignment horizontal="center" vertical="center" wrapText="1"/>
    </xf>
    <xf numFmtId="0" fontId="27" fillId="2" borderId="22" xfId="0" applyFont="1" applyFill="1" applyBorder="1" applyAlignment="1" applyProtection="1">
      <alignment horizontal="center" vertical="center" wrapText="1"/>
    </xf>
    <xf numFmtId="0" fontId="27" fillId="2" borderId="23" xfId="0" applyFont="1" applyFill="1" applyBorder="1" applyAlignment="1" applyProtection="1">
      <alignment horizontal="center" vertical="center" wrapText="1"/>
    </xf>
    <xf numFmtId="0" fontId="28" fillId="0" borderId="0" xfId="0" applyFont="1" applyAlignment="1" applyProtection="1">
      <alignment horizontal="center"/>
    </xf>
    <xf numFmtId="0" fontId="29" fillId="0" borderId="0" xfId="0" applyFont="1" applyAlignment="1" applyProtection="1">
      <alignment horizontal="center"/>
    </xf>
    <xf numFmtId="0" fontId="14" fillId="3" borderId="16" xfId="0" applyFont="1" applyFill="1" applyBorder="1" applyAlignment="1" applyProtection="1">
      <alignment horizontal="center" vertical="center" wrapText="1"/>
    </xf>
    <xf numFmtId="0" fontId="14" fillId="3" borderId="17" xfId="0" applyFont="1" applyFill="1" applyBorder="1" applyAlignment="1" applyProtection="1">
      <alignment horizontal="center" vertical="center"/>
    </xf>
    <xf numFmtId="0" fontId="14" fillId="3" borderId="18" xfId="0" applyFont="1" applyFill="1" applyBorder="1" applyAlignment="1" applyProtection="1">
      <alignment horizontal="center" vertical="center"/>
    </xf>
    <xf numFmtId="0" fontId="13" fillId="4" borderId="0" xfId="0" applyFont="1" applyFill="1" applyAlignment="1" applyProtection="1">
      <alignment horizontal="left" vertical="top" wrapText="1"/>
    </xf>
    <xf numFmtId="0" fontId="30" fillId="2" borderId="16" xfId="0" applyFont="1" applyFill="1" applyBorder="1" applyAlignment="1" applyProtection="1">
      <alignment horizontal="left" vertical="center" wrapText="1"/>
    </xf>
    <xf numFmtId="0" fontId="30" fillId="2" borderId="17" xfId="0" applyFont="1" applyFill="1" applyBorder="1" applyAlignment="1" applyProtection="1">
      <alignment horizontal="left" vertical="center" wrapText="1"/>
    </xf>
    <xf numFmtId="0" fontId="30" fillId="2" borderId="18" xfId="0" applyFont="1" applyFill="1" applyBorder="1" applyAlignment="1" applyProtection="1">
      <alignment horizontal="left" vertical="center" wrapText="1"/>
    </xf>
    <xf numFmtId="0" fontId="23" fillId="0" borderId="5" xfId="0" applyFont="1" applyFill="1" applyBorder="1" applyAlignment="1" applyProtection="1">
      <alignment horizontal="center" vertical="center" wrapText="1"/>
      <protection locked="0"/>
    </xf>
    <xf numFmtId="0" fontId="23" fillId="0" borderId="7" xfId="0" applyFont="1" applyFill="1" applyBorder="1" applyAlignment="1" applyProtection="1">
      <alignment horizontal="center" vertical="center" wrapText="1"/>
      <protection locked="0"/>
    </xf>
    <xf numFmtId="0" fontId="23" fillId="0" borderId="8" xfId="0" applyFont="1" applyFill="1" applyBorder="1" applyAlignment="1" applyProtection="1">
      <alignment horizontal="center" vertical="center" wrapText="1"/>
      <protection locked="0"/>
    </xf>
    <xf numFmtId="0" fontId="23" fillId="2" borderId="5" xfId="0" applyFont="1" applyFill="1" applyBorder="1" applyAlignment="1" applyProtection="1">
      <alignment horizontal="center" vertical="center" wrapText="1"/>
    </xf>
    <xf numFmtId="0" fontId="23" fillId="2" borderId="7" xfId="0" applyFont="1" applyFill="1" applyBorder="1" applyAlignment="1" applyProtection="1">
      <alignment horizontal="center" vertical="center" wrapText="1"/>
    </xf>
    <xf numFmtId="0" fontId="23" fillId="2" borderId="8" xfId="0" applyFont="1" applyFill="1" applyBorder="1" applyAlignment="1" applyProtection="1">
      <alignment horizontal="center" vertical="center" wrapText="1"/>
    </xf>
    <xf numFmtId="0" fontId="31" fillId="2" borderId="12" xfId="0" applyFont="1" applyFill="1" applyBorder="1" applyAlignment="1" applyProtection="1">
      <alignment horizontal="center" vertical="center" wrapText="1"/>
    </xf>
    <xf numFmtId="0" fontId="31" fillId="2" borderId="24" xfId="0" applyFont="1" applyFill="1" applyBorder="1" applyAlignment="1" applyProtection="1">
      <alignment horizontal="center" vertical="center" wrapText="1"/>
    </xf>
    <xf numFmtId="0" fontId="23" fillId="2" borderId="1" xfId="0" applyFont="1" applyFill="1" applyBorder="1" applyAlignment="1" applyProtection="1">
      <alignment horizontal="center" vertical="center" wrapText="1"/>
    </xf>
    <xf numFmtId="0" fontId="23" fillId="0" borderId="1" xfId="0" applyFont="1" applyFill="1" applyBorder="1" applyAlignment="1" applyProtection="1">
      <alignment horizontal="center" vertical="center" wrapText="1"/>
      <protection locked="0"/>
    </xf>
    <xf numFmtId="0" fontId="17" fillId="2" borderId="16" xfId="0" applyFont="1" applyFill="1" applyBorder="1" applyAlignment="1" applyProtection="1">
      <alignment horizontal="left" vertical="center" wrapText="1"/>
    </xf>
    <xf numFmtId="0" fontId="17" fillId="2" borderId="17" xfId="0" applyFont="1" applyFill="1" applyBorder="1" applyAlignment="1" applyProtection="1">
      <alignment horizontal="left" vertical="center" wrapText="1"/>
    </xf>
    <xf numFmtId="0" fontId="17" fillId="2" borderId="18" xfId="0" applyFont="1" applyFill="1" applyBorder="1" applyAlignment="1" applyProtection="1">
      <alignment horizontal="left" vertical="center" wrapText="1"/>
    </xf>
    <xf numFmtId="0" fontId="27" fillId="2" borderId="19" xfId="0" applyFont="1" applyFill="1" applyBorder="1" applyAlignment="1" applyProtection="1">
      <alignment horizontal="center" vertical="center" wrapText="1"/>
    </xf>
    <xf numFmtId="0" fontId="27" fillId="2" borderId="6" xfId="0" applyFont="1" applyFill="1" applyBorder="1" applyAlignment="1" applyProtection="1">
      <alignment horizontal="center" vertical="center" wrapText="1"/>
    </xf>
    <xf numFmtId="0" fontId="20" fillId="0" borderId="0" xfId="0" applyFont="1" applyAlignment="1" applyProtection="1">
      <alignment horizontal="center" vertical="center"/>
    </xf>
    <xf numFmtId="4" fontId="13" fillId="0" borderId="0" xfId="0" applyNumberFormat="1" applyFont="1" applyFill="1" applyBorder="1" applyAlignment="1" applyProtection="1">
      <alignment horizontal="center" vertical="center"/>
    </xf>
    <xf numFmtId="0" fontId="0" fillId="0" borderId="0" xfId="0" applyFill="1" applyAlignment="1" applyProtection="1">
      <alignment horizontal="center"/>
    </xf>
    <xf numFmtId="0" fontId="0" fillId="0" borderId="0" xfId="0" applyFill="1" applyProtection="1"/>
    <xf numFmtId="0" fontId="0" fillId="0" borderId="1" xfId="0" applyFill="1" applyBorder="1" applyAlignment="1" applyProtection="1">
      <alignment horizontal="center"/>
    </xf>
    <xf numFmtId="0" fontId="11" fillId="0" borderId="1" xfId="0" applyFont="1" applyFill="1" applyBorder="1" applyAlignment="1" applyProtection="1">
      <alignment horizontal="center" vertical="center"/>
    </xf>
    <xf numFmtId="0" fontId="0" fillId="0" borderId="1" xfId="0" applyFill="1" applyBorder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/>
    </xf>
    <xf numFmtId="0" fontId="21" fillId="0" borderId="1" xfId="0" applyFont="1" applyFill="1" applyBorder="1" applyAlignment="1" applyProtection="1">
      <alignment horizontal="center"/>
    </xf>
    <xf numFmtId="0" fontId="21" fillId="0" borderId="0" xfId="0" applyFont="1" applyFill="1" applyBorder="1" applyAlignment="1" applyProtection="1">
      <alignment horizontal="center"/>
    </xf>
    <xf numFmtId="0" fontId="0" fillId="0" borderId="1" xfId="0" applyFill="1" applyBorder="1" applyAlignment="1" applyProtection="1">
      <alignment horizontal="center" vertical="center"/>
    </xf>
    <xf numFmtId="0" fontId="11" fillId="0" borderId="1" xfId="0" applyFont="1" applyFill="1" applyBorder="1" applyAlignment="1" applyProtection="1">
      <alignment horizontal="center" vertical="center" wrapText="1"/>
    </xf>
    <xf numFmtId="0" fontId="17" fillId="0" borderId="1" xfId="0" applyFont="1" applyFill="1" applyBorder="1" applyAlignment="1" applyProtection="1">
      <alignment horizontal="center" vertical="center" wrapText="1"/>
    </xf>
    <xf numFmtId="0" fontId="13" fillId="0" borderId="1" xfId="0" applyFont="1" applyFill="1" applyBorder="1" applyAlignment="1" applyProtection="1">
      <alignment horizontal="center" vertical="center"/>
    </xf>
    <xf numFmtId="0" fontId="24" fillId="0" borderId="1" xfId="0" applyFont="1" applyFill="1" applyBorder="1" applyAlignment="1" applyProtection="1">
      <alignment horizontal="center" vertical="center" wrapText="1"/>
    </xf>
    <xf numFmtId="0" fontId="24" fillId="0" borderId="4" xfId="0" applyFont="1" applyFill="1" applyBorder="1" applyAlignment="1" applyProtection="1">
      <alignment horizontal="center" vertical="center" wrapText="1"/>
    </xf>
    <xf numFmtId="0" fontId="25" fillId="0" borderId="1" xfId="0" applyFont="1" applyFill="1" applyBorder="1" applyAlignment="1" applyProtection="1">
      <alignment horizontal="center" vertical="center" wrapText="1"/>
    </xf>
    <xf numFmtId="0" fontId="13" fillId="0" borderId="1" xfId="0" applyFont="1" applyFill="1" applyBorder="1" applyAlignment="1">
      <alignment wrapText="1"/>
    </xf>
    <xf numFmtId="0" fontId="13" fillId="0" borderId="1" xfId="0" applyFont="1" applyFill="1" applyBorder="1"/>
    <xf numFmtId="0" fontId="26" fillId="0" borderId="1" xfId="0" applyFont="1" applyFill="1" applyBorder="1" applyAlignment="1">
      <alignment wrapText="1"/>
    </xf>
    <xf numFmtId="0" fontId="13" fillId="0" borderId="1" xfId="0" applyFont="1" applyFill="1" applyBorder="1" applyAlignment="1" applyProtection="1">
      <alignment horizontal="justify" vertical="center" wrapText="1"/>
    </xf>
    <xf numFmtId="0" fontId="13" fillId="0" borderId="1" xfId="0" applyFont="1" applyFill="1" applyBorder="1" applyAlignment="1" applyProtection="1">
      <alignment vertical="center" wrapText="1"/>
    </xf>
    <xf numFmtId="0" fontId="0" fillId="0" borderId="0" xfId="0" applyFill="1" applyAlignment="1" applyProtection="1">
      <alignment horizontal="center" vertical="center"/>
    </xf>
    <xf numFmtId="0" fontId="17" fillId="0" borderId="4" xfId="0" applyFont="1" applyFill="1" applyBorder="1" applyAlignment="1" applyProtection="1">
      <alignment horizontal="center" vertical="center" wrapText="1"/>
    </xf>
    <xf numFmtId="0" fontId="24" fillId="0" borderId="1" xfId="0" applyFont="1" applyFill="1" applyBorder="1" applyAlignment="1" applyProtection="1">
      <alignment horizontal="center" vertical="center"/>
    </xf>
    <xf numFmtId="0" fontId="13" fillId="0" borderId="1" xfId="0" applyFont="1" applyFill="1" applyBorder="1" applyAlignment="1" applyProtection="1">
      <alignment horizontal="justify" vertical="center"/>
    </xf>
    <xf numFmtId="0" fontId="26" fillId="0" borderId="1" xfId="0" applyFont="1" applyFill="1" applyBorder="1" applyAlignment="1" applyProtection="1">
      <alignment horizontal="justify" vertical="center"/>
    </xf>
    <xf numFmtId="0" fontId="26" fillId="0" borderId="4" xfId="0" applyFont="1" applyFill="1" applyBorder="1" applyAlignment="1" applyProtection="1">
      <alignment horizontal="justify" vertical="center"/>
    </xf>
    <xf numFmtId="0" fontId="0" fillId="0" borderId="1" xfId="0" applyFill="1" applyBorder="1" applyAlignment="1" applyProtection="1">
      <alignment wrapText="1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U383"/>
  <sheetViews>
    <sheetView tabSelected="1" view="pageBreakPreview" zoomScale="70" zoomScaleNormal="70" zoomScaleSheetLayoutView="70" workbookViewId="0">
      <pane xSplit="1" ySplit="5" topLeftCell="B145" activePane="bottomRight" state="frozen"/>
      <selection activeCell="J155" sqref="J155"/>
      <selection pane="topRight" activeCell="J155" sqref="J155"/>
      <selection pane="bottomLeft" activeCell="J155" sqref="J155"/>
      <selection pane="bottomRight" activeCell="B213" sqref="B213"/>
    </sheetView>
  </sheetViews>
  <sheetFormatPr defaultRowHeight="15"/>
  <cols>
    <col min="1" max="1" width="9.140625" style="55" customWidth="1"/>
    <col min="2" max="2" width="64" style="43" customWidth="1"/>
    <col min="3" max="3" width="27.42578125" style="43" customWidth="1"/>
    <col min="4" max="4" width="41.140625" style="43" customWidth="1"/>
    <col min="5" max="5" width="9.140625" style="43"/>
    <col min="6" max="6" width="14.7109375" style="55" customWidth="1"/>
    <col min="7" max="9" width="18.7109375" style="43" customWidth="1"/>
    <col min="10" max="11" width="12.28515625" style="43" customWidth="1"/>
    <col min="12" max="12" width="16.7109375" style="43" customWidth="1"/>
    <col min="13" max="16384" width="9.140625" style="43"/>
  </cols>
  <sheetData>
    <row r="1" spans="1:12" ht="21" thickBot="1">
      <c r="A1" s="106" t="s">
        <v>30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</row>
    <row r="2" spans="1:12" ht="56.25" customHeight="1" thickBot="1">
      <c r="A2" s="108" t="s">
        <v>31</v>
      </c>
      <c r="B2" s="109"/>
      <c r="C2" s="109"/>
      <c r="D2" s="110"/>
      <c r="E2" s="7"/>
    </row>
    <row r="3" spans="1:12" s="55" customFormat="1" ht="90" customHeight="1">
      <c r="A3" s="128" t="s">
        <v>0</v>
      </c>
      <c r="B3" s="102" t="s">
        <v>10</v>
      </c>
      <c r="C3" s="102" t="s">
        <v>45</v>
      </c>
      <c r="D3" s="102" t="s">
        <v>1</v>
      </c>
      <c r="E3" s="102" t="s">
        <v>2</v>
      </c>
      <c r="F3" s="102" t="s">
        <v>48</v>
      </c>
      <c r="G3" s="102" t="s">
        <v>11</v>
      </c>
      <c r="H3" s="102" t="s">
        <v>12</v>
      </c>
      <c r="I3" s="102" t="s">
        <v>205</v>
      </c>
      <c r="J3" s="104" t="s">
        <v>9</v>
      </c>
      <c r="K3" s="105"/>
      <c r="L3" s="121" t="s">
        <v>206</v>
      </c>
    </row>
    <row r="4" spans="1:12">
      <c r="A4" s="129"/>
      <c r="B4" s="103"/>
      <c r="C4" s="103"/>
      <c r="D4" s="103"/>
      <c r="E4" s="103"/>
      <c r="F4" s="103"/>
      <c r="G4" s="103"/>
      <c r="H4" s="103"/>
      <c r="I4" s="103"/>
      <c r="J4" s="13" t="s">
        <v>3</v>
      </c>
      <c r="K4" s="14" t="s">
        <v>4</v>
      </c>
      <c r="L4" s="122"/>
    </row>
    <row r="5" spans="1:12" s="60" customFormat="1">
      <c r="A5" s="15">
        <v>1</v>
      </c>
      <c r="B5" s="16">
        <v>2</v>
      </c>
      <c r="C5" s="16">
        <v>3</v>
      </c>
      <c r="D5" s="16">
        <v>4</v>
      </c>
      <c r="E5" s="16">
        <v>5</v>
      </c>
      <c r="F5" s="16">
        <v>6</v>
      </c>
      <c r="G5" s="16">
        <v>7</v>
      </c>
      <c r="H5" s="16">
        <v>8</v>
      </c>
      <c r="I5" s="16">
        <v>9</v>
      </c>
      <c r="J5" s="17">
        <v>10</v>
      </c>
      <c r="K5" s="18">
        <v>11</v>
      </c>
      <c r="L5" s="19">
        <v>12</v>
      </c>
    </row>
    <row r="6" spans="1:12">
      <c r="A6" s="52" t="s">
        <v>3</v>
      </c>
      <c r="B6" s="20" t="s">
        <v>13</v>
      </c>
      <c r="C6" s="48"/>
      <c r="D6" s="21"/>
      <c r="E6" s="21"/>
      <c r="F6" s="26"/>
      <c r="G6" s="21"/>
      <c r="H6" s="21"/>
      <c r="I6" s="21"/>
      <c r="J6" s="21"/>
      <c r="K6" s="21"/>
      <c r="L6" s="22"/>
    </row>
    <row r="7" spans="1:12" s="72" customFormat="1">
      <c r="A7" s="53">
        <v>1</v>
      </c>
      <c r="B7" s="11"/>
      <c r="C7" s="11"/>
      <c r="D7" s="11"/>
      <c r="E7" s="8"/>
      <c r="F7" s="1"/>
      <c r="G7" s="9"/>
      <c r="H7" s="71" t="str">
        <f>IF(E7&lt;&gt;"",E7*G7,"")</f>
        <v/>
      </c>
      <c r="I7" s="71" t="str">
        <f>+IF($E$2="ДА",IF(H7="","",H7*1.2),"")</f>
        <v/>
      </c>
      <c r="J7" s="1"/>
      <c r="K7" s="1"/>
      <c r="L7" s="10"/>
    </row>
    <row r="8" spans="1:12" s="72" customFormat="1">
      <c r="A8" s="53">
        <v>2</v>
      </c>
      <c r="B8" s="11"/>
      <c r="C8" s="11"/>
      <c r="D8" s="11"/>
      <c r="E8" s="8"/>
      <c r="F8" s="1"/>
      <c r="G8" s="9"/>
      <c r="H8" s="71" t="str">
        <f>IF(E8&lt;&gt;"",E8*G8,"")</f>
        <v/>
      </c>
      <c r="I8" s="71" t="str">
        <f>+IF($E$2="ДА",IF(H8="","",H8*1.2),"")</f>
        <v/>
      </c>
      <c r="J8" s="1"/>
      <c r="K8" s="1"/>
      <c r="L8" s="10"/>
    </row>
    <row r="9" spans="1:12" s="72" customFormat="1">
      <c r="A9" s="53">
        <v>3</v>
      </c>
      <c r="B9" s="11"/>
      <c r="C9" s="11"/>
      <c r="D9" s="11"/>
      <c r="E9" s="8"/>
      <c r="F9" s="1"/>
      <c r="G9" s="9"/>
      <c r="H9" s="71" t="str">
        <f>IF(E9&lt;&gt;"",E9*G9,"")</f>
        <v/>
      </c>
      <c r="I9" s="71" t="str">
        <f>+IF($E$2="ДА",IF(H9="","",H9*1.2),"")</f>
        <v/>
      </c>
      <c r="J9" s="1"/>
      <c r="K9" s="1"/>
      <c r="L9" s="10"/>
    </row>
    <row r="10" spans="1:12" s="72" customFormat="1">
      <c r="A10" s="53">
        <v>4</v>
      </c>
      <c r="B10" s="11"/>
      <c r="C10" s="11"/>
      <c r="D10" s="11"/>
      <c r="E10" s="8"/>
      <c r="F10" s="1"/>
      <c r="G10" s="9"/>
      <c r="H10" s="71" t="str">
        <f t="shared" ref="H10:H73" si="0">IF(E10&lt;&gt;"",E10*G10,"")</f>
        <v/>
      </c>
      <c r="I10" s="71" t="str">
        <f t="shared" ref="I10:I73" si="1">+IF($E$2="ДА",IF(H10="","",H10*1.2),"")</f>
        <v/>
      </c>
      <c r="J10" s="1"/>
      <c r="K10" s="1"/>
      <c r="L10" s="10"/>
    </row>
    <row r="11" spans="1:12" s="72" customFormat="1">
      <c r="A11" s="53">
        <v>5</v>
      </c>
      <c r="B11" s="11"/>
      <c r="C11" s="11"/>
      <c r="D11" s="11"/>
      <c r="E11" s="8"/>
      <c r="F11" s="1"/>
      <c r="G11" s="9"/>
      <c r="H11" s="71" t="str">
        <f t="shared" si="0"/>
        <v/>
      </c>
      <c r="I11" s="71" t="str">
        <f t="shared" si="1"/>
        <v/>
      </c>
      <c r="J11" s="1"/>
      <c r="K11" s="1"/>
      <c r="L11" s="10"/>
    </row>
    <row r="12" spans="1:12" s="72" customFormat="1">
      <c r="A12" s="53">
        <v>6</v>
      </c>
      <c r="B12" s="11"/>
      <c r="C12" s="11"/>
      <c r="D12" s="11"/>
      <c r="E12" s="8"/>
      <c r="F12" s="1"/>
      <c r="G12" s="9"/>
      <c r="H12" s="71" t="str">
        <f t="shared" si="0"/>
        <v/>
      </c>
      <c r="I12" s="71" t="str">
        <f t="shared" si="1"/>
        <v/>
      </c>
      <c r="J12" s="1"/>
      <c r="K12" s="1"/>
      <c r="L12" s="10"/>
    </row>
    <row r="13" spans="1:12" s="72" customFormat="1">
      <c r="A13" s="53">
        <v>7</v>
      </c>
      <c r="B13" s="11"/>
      <c r="C13" s="11"/>
      <c r="D13" s="11"/>
      <c r="E13" s="8"/>
      <c r="F13" s="1"/>
      <c r="G13" s="9"/>
      <c r="H13" s="71" t="str">
        <f t="shared" si="0"/>
        <v/>
      </c>
      <c r="I13" s="71" t="str">
        <f t="shared" si="1"/>
        <v/>
      </c>
      <c r="J13" s="1"/>
      <c r="K13" s="1"/>
      <c r="L13" s="10"/>
    </row>
    <row r="14" spans="1:12" s="72" customFormat="1">
      <c r="A14" s="53">
        <v>8</v>
      </c>
      <c r="B14" s="11"/>
      <c r="C14" s="11"/>
      <c r="D14" s="11"/>
      <c r="E14" s="8"/>
      <c r="F14" s="1"/>
      <c r="G14" s="9"/>
      <c r="H14" s="71" t="str">
        <f t="shared" si="0"/>
        <v/>
      </c>
      <c r="I14" s="71" t="str">
        <f t="shared" si="1"/>
        <v/>
      </c>
      <c r="J14" s="1"/>
      <c r="K14" s="1"/>
      <c r="L14" s="10"/>
    </row>
    <row r="15" spans="1:12" s="72" customFormat="1">
      <c r="A15" s="53">
        <v>9</v>
      </c>
      <c r="B15" s="11"/>
      <c r="C15" s="11"/>
      <c r="D15" s="11"/>
      <c r="E15" s="8"/>
      <c r="F15" s="1"/>
      <c r="G15" s="9"/>
      <c r="H15" s="71" t="str">
        <f t="shared" si="0"/>
        <v/>
      </c>
      <c r="I15" s="71" t="str">
        <f t="shared" si="1"/>
        <v/>
      </c>
      <c r="J15" s="1"/>
      <c r="K15" s="1"/>
      <c r="L15" s="10"/>
    </row>
    <row r="16" spans="1:12" s="72" customFormat="1">
      <c r="A16" s="53">
        <v>10</v>
      </c>
      <c r="B16" s="11"/>
      <c r="C16" s="11"/>
      <c r="D16" s="11"/>
      <c r="E16" s="8"/>
      <c r="F16" s="1"/>
      <c r="G16" s="9"/>
      <c r="H16" s="71" t="str">
        <f t="shared" si="0"/>
        <v/>
      </c>
      <c r="I16" s="71" t="str">
        <f t="shared" si="1"/>
        <v/>
      </c>
      <c r="J16" s="1"/>
      <c r="K16" s="1"/>
      <c r="L16" s="10"/>
    </row>
    <row r="17" spans="1:12" s="72" customFormat="1">
      <c r="A17" s="53">
        <v>11</v>
      </c>
      <c r="B17" s="11"/>
      <c r="C17" s="11"/>
      <c r="D17" s="11"/>
      <c r="E17" s="8"/>
      <c r="F17" s="1"/>
      <c r="G17" s="9"/>
      <c r="H17" s="71" t="str">
        <f t="shared" si="0"/>
        <v/>
      </c>
      <c r="I17" s="71" t="str">
        <f t="shared" si="1"/>
        <v/>
      </c>
      <c r="J17" s="1"/>
      <c r="K17" s="1"/>
      <c r="L17" s="10"/>
    </row>
    <row r="18" spans="1:12" s="72" customFormat="1">
      <c r="A18" s="53">
        <v>12</v>
      </c>
      <c r="B18" s="11"/>
      <c r="C18" s="11"/>
      <c r="D18" s="11"/>
      <c r="E18" s="8"/>
      <c r="F18" s="1"/>
      <c r="G18" s="9"/>
      <c r="H18" s="71" t="str">
        <f t="shared" si="0"/>
        <v/>
      </c>
      <c r="I18" s="71" t="str">
        <f t="shared" si="1"/>
        <v/>
      </c>
      <c r="J18" s="1"/>
      <c r="K18" s="1"/>
      <c r="L18" s="10"/>
    </row>
    <row r="19" spans="1:12" s="72" customFormat="1">
      <c r="A19" s="53">
        <v>13</v>
      </c>
      <c r="B19" s="11"/>
      <c r="C19" s="11"/>
      <c r="D19" s="11"/>
      <c r="E19" s="8"/>
      <c r="F19" s="1"/>
      <c r="G19" s="9"/>
      <c r="H19" s="71" t="str">
        <f t="shared" si="0"/>
        <v/>
      </c>
      <c r="I19" s="71" t="str">
        <f t="shared" si="1"/>
        <v/>
      </c>
      <c r="J19" s="1"/>
      <c r="K19" s="1"/>
      <c r="L19" s="10"/>
    </row>
    <row r="20" spans="1:12" s="72" customFormat="1">
      <c r="A20" s="53">
        <v>14</v>
      </c>
      <c r="B20" s="11"/>
      <c r="C20" s="11"/>
      <c r="D20" s="11"/>
      <c r="E20" s="8"/>
      <c r="F20" s="1"/>
      <c r="G20" s="9"/>
      <c r="H20" s="71" t="str">
        <f t="shared" si="0"/>
        <v/>
      </c>
      <c r="I20" s="71" t="str">
        <f t="shared" si="1"/>
        <v/>
      </c>
      <c r="J20" s="1"/>
      <c r="K20" s="1"/>
      <c r="L20" s="10"/>
    </row>
    <row r="21" spans="1:12" s="72" customFormat="1">
      <c r="A21" s="53">
        <v>15</v>
      </c>
      <c r="B21" s="11"/>
      <c r="C21" s="11"/>
      <c r="D21" s="11"/>
      <c r="E21" s="8"/>
      <c r="F21" s="1"/>
      <c r="G21" s="9"/>
      <c r="H21" s="71" t="str">
        <f t="shared" si="0"/>
        <v/>
      </c>
      <c r="I21" s="71" t="str">
        <f t="shared" si="1"/>
        <v/>
      </c>
      <c r="J21" s="1"/>
      <c r="K21" s="1"/>
      <c r="L21" s="10"/>
    </row>
    <row r="22" spans="1:12" s="72" customFormat="1">
      <c r="A22" s="53">
        <v>16</v>
      </c>
      <c r="B22" s="11"/>
      <c r="C22" s="11"/>
      <c r="D22" s="11"/>
      <c r="E22" s="8"/>
      <c r="F22" s="1"/>
      <c r="G22" s="9"/>
      <c r="H22" s="71" t="str">
        <f t="shared" si="0"/>
        <v/>
      </c>
      <c r="I22" s="71" t="str">
        <f t="shared" si="1"/>
        <v/>
      </c>
      <c r="J22" s="1"/>
      <c r="K22" s="1"/>
      <c r="L22" s="10"/>
    </row>
    <row r="23" spans="1:12" s="72" customFormat="1">
      <c r="A23" s="53">
        <v>17</v>
      </c>
      <c r="B23" s="11"/>
      <c r="C23" s="11"/>
      <c r="D23" s="11"/>
      <c r="E23" s="8"/>
      <c r="F23" s="1"/>
      <c r="G23" s="9"/>
      <c r="H23" s="71" t="str">
        <f t="shared" si="0"/>
        <v/>
      </c>
      <c r="I23" s="71" t="str">
        <f t="shared" si="1"/>
        <v/>
      </c>
      <c r="J23" s="1"/>
      <c r="K23" s="1"/>
      <c r="L23" s="10"/>
    </row>
    <row r="24" spans="1:12" s="72" customFormat="1">
      <c r="A24" s="53">
        <v>18</v>
      </c>
      <c r="B24" s="11"/>
      <c r="C24" s="11"/>
      <c r="D24" s="11"/>
      <c r="E24" s="8"/>
      <c r="F24" s="1"/>
      <c r="G24" s="9"/>
      <c r="H24" s="71" t="str">
        <f t="shared" si="0"/>
        <v/>
      </c>
      <c r="I24" s="71" t="str">
        <f t="shared" si="1"/>
        <v/>
      </c>
      <c r="J24" s="1"/>
      <c r="K24" s="1"/>
      <c r="L24" s="10"/>
    </row>
    <row r="25" spans="1:12" s="72" customFormat="1">
      <c r="A25" s="53">
        <v>19</v>
      </c>
      <c r="B25" s="11"/>
      <c r="C25" s="11"/>
      <c r="D25" s="11"/>
      <c r="E25" s="8"/>
      <c r="F25" s="1"/>
      <c r="G25" s="9"/>
      <c r="H25" s="71" t="str">
        <f t="shared" si="0"/>
        <v/>
      </c>
      <c r="I25" s="71" t="str">
        <f t="shared" si="1"/>
        <v/>
      </c>
      <c r="J25" s="1"/>
      <c r="K25" s="1"/>
      <c r="L25" s="10"/>
    </row>
    <row r="26" spans="1:12" s="72" customFormat="1">
      <c r="A26" s="53">
        <v>20</v>
      </c>
      <c r="B26" s="11"/>
      <c r="C26" s="11"/>
      <c r="D26" s="11"/>
      <c r="E26" s="8"/>
      <c r="F26" s="1"/>
      <c r="G26" s="9"/>
      <c r="H26" s="71" t="str">
        <f t="shared" si="0"/>
        <v/>
      </c>
      <c r="I26" s="71" t="str">
        <f t="shared" si="1"/>
        <v/>
      </c>
      <c r="J26" s="1"/>
      <c r="K26" s="1"/>
      <c r="L26" s="10"/>
    </row>
    <row r="27" spans="1:12" s="72" customFormat="1">
      <c r="A27" s="53">
        <v>21</v>
      </c>
      <c r="B27" s="11"/>
      <c r="C27" s="11"/>
      <c r="D27" s="11"/>
      <c r="E27" s="8"/>
      <c r="F27" s="1"/>
      <c r="G27" s="9"/>
      <c r="H27" s="71" t="str">
        <f t="shared" si="0"/>
        <v/>
      </c>
      <c r="I27" s="71" t="str">
        <f t="shared" si="1"/>
        <v/>
      </c>
      <c r="J27" s="1"/>
      <c r="K27" s="1"/>
      <c r="L27" s="10"/>
    </row>
    <row r="28" spans="1:12" s="72" customFormat="1">
      <c r="A28" s="53">
        <v>22</v>
      </c>
      <c r="B28" s="11"/>
      <c r="C28" s="11"/>
      <c r="D28" s="11"/>
      <c r="E28" s="8"/>
      <c r="F28" s="1"/>
      <c r="G28" s="9"/>
      <c r="H28" s="71" t="str">
        <f t="shared" si="0"/>
        <v/>
      </c>
      <c r="I28" s="71" t="str">
        <f t="shared" si="1"/>
        <v/>
      </c>
      <c r="J28" s="1"/>
      <c r="K28" s="1"/>
      <c r="L28" s="10"/>
    </row>
    <row r="29" spans="1:12" s="72" customFormat="1">
      <c r="A29" s="53">
        <v>23</v>
      </c>
      <c r="B29" s="11"/>
      <c r="C29" s="11"/>
      <c r="D29" s="11"/>
      <c r="E29" s="8"/>
      <c r="F29" s="1"/>
      <c r="G29" s="9"/>
      <c r="H29" s="71" t="str">
        <f t="shared" si="0"/>
        <v/>
      </c>
      <c r="I29" s="71" t="str">
        <f t="shared" si="1"/>
        <v/>
      </c>
      <c r="J29" s="1"/>
      <c r="K29" s="1"/>
      <c r="L29" s="10"/>
    </row>
    <row r="30" spans="1:12" s="72" customFormat="1">
      <c r="A30" s="53">
        <v>24</v>
      </c>
      <c r="B30" s="11"/>
      <c r="C30" s="11"/>
      <c r="D30" s="11"/>
      <c r="E30" s="8"/>
      <c r="F30" s="1"/>
      <c r="G30" s="9"/>
      <c r="H30" s="71" t="str">
        <f t="shared" si="0"/>
        <v/>
      </c>
      <c r="I30" s="71" t="str">
        <f t="shared" si="1"/>
        <v/>
      </c>
      <c r="J30" s="1"/>
      <c r="K30" s="1"/>
      <c r="L30" s="10"/>
    </row>
    <row r="31" spans="1:12" s="72" customFormat="1">
      <c r="A31" s="53">
        <v>25</v>
      </c>
      <c r="B31" s="11"/>
      <c r="C31" s="11"/>
      <c r="D31" s="11"/>
      <c r="E31" s="8"/>
      <c r="F31" s="1"/>
      <c r="G31" s="9"/>
      <c r="H31" s="71" t="str">
        <f t="shared" si="0"/>
        <v/>
      </c>
      <c r="I31" s="71" t="str">
        <f t="shared" si="1"/>
        <v/>
      </c>
      <c r="J31" s="1"/>
      <c r="K31" s="1"/>
      <c r="L31" s="10"/>
    </row>
    <row r="32" spans="1:12" s="72" customFormat="1">
      <c r="A32" s="53">
        <v>26</v>
      </c>
      <c r="B32" s="11"/>
      <c r="C32" s="11"/>
      <c r="D32" s="11"/>
      <c r="E32" s="8"/>
      <c r="F32" s="1"/>
      <c r="G32" s="9"/>
      <c r="H32" s="71" t="str">
        <f t="shared" si="0"/>
        <v/>
      </c>
      <c r="I32" s="71" t="str">
        <f t="shared" si="1"/>
        <v/>
      </c>
      <c r="J32" s="1"/>
      <c r="K32" s="1"/>
      <c r="L32" s="10"/>
    </row>
    <row r="33" spans="1:12" s="72" customFormat="1">
      <c r="A33" s="53">
        <v>27</v>
      </c>
      <c r="B33" s="11"/>
      <c r="C33" s="11"/>
      <c r="D33" s="11"/>
      <c r="E33" s="8"/>
      <c r="F33" s="1"/>
      <c r="G33" s="9"/>
      <c r="H33" s="71" t="str">
        <f t="shared" si="0"/>
        <v/>
      </c>
      <c r="I33" s="71" t="str">
        <f t="shared" si="1"/>
        <v/>
      </c>
      <c r="J33" s="1"/>
      <c r="K33" s="1"/>
      <c r="L33" s="10"/>
    </row>
    <row r="34" spans="1:12" s="72" customFormat="1">
      <c r="A34" s="53">
        <v>28</v>
      </c>
      <c r="B34" s="11"/>
      <c r="C34" s="11"/>
      <c r="D34" s="11"/>
      <c r="E34" s="8"/>
      <c r="F34" s="1"/>
      <c r="G34" s="9"/>
      <c r="H34" s="71" t="str">
        <f t="shared" si="0"/>
        <v/>
      </c>
      <c r="I34" s="71" t="str">
        <f t="shared" si="1"/>
        <v/>
      </c>
      <c r="J34" s="1"/>
      <c r="K34" s="1"/>
      <c r="L34" s="10"/>
    </row>
    <row r="35" spans="1:12" s="72" customFormat="1">
      <c r="A35" s="53">
        <v>29</v>
      </c>
      <c r="B35" s="11"/>
      <c r="C35" s="11"/>
      <c r="D35" s="11"/>
      <c r="E35" s="8"/>
      <c r="F35" s="1"/>
      <c r="G35" s="9"/>
      <c r="H35" s="71" t="str">
        <f t="shared" si="0"/>
        <v/>
      </c>
      <c r="I35" s="71" t="str">
        <f t="shared" si="1"/>
        <v/>
      </c>
      <c r="J35" s="1"/>
      <c r="K35" s="1"/>
      <c r="L35" s="10"/>
    </row>
    <row r="36" spans="1:12" s="72" customFormat="1">
      <c r="A36" s="53">
        <v>30</v>
      </c>
      <c r="B36" s="11"/>
      <c r="C36" s="11"/>
      <c r="D36" s="11"/>
      <c r="E36" s="8"/>
      <c r="F36" s="1"/>
      <c r="G36" s="9"/>
      <c r="H36" s="71" t="str">
        <f t="shared" si="0"/>
        <v/>
      </c>
      <c r="I36" s="71" t="str">
        <f t="shared" si="1"/>
        <v/>
      </c>
      <c r="J36" s="1"/>
      <c r="K36" s="1"/>
      <c r="L36" s="10"/>
    </row>
    <row r="37" spans="1:12" s="72" customFormat="1">
      <c r="A37" s="53">
        <v>31</v>
      </c>
      <c r="B37" s="11"/>
      <c r="C37" s="11"/>
      <c r="D37" s="11"/>
      <c r="E37" s="8"/>
      <c r="F37" s="1"/>
      <c r="G37" s="9"/>
      <c r="H37" s="71" t="str">
        <f t="shared" si="0"/>
        <v/>
      </c>
      <c r="I37" s="71" t="str">
        <f t="shared" si="1"/>
        <v/>
      </c>
      <c r="J37" s="1"/>
      <c r="K37" s="1"/>
      <c r="L37" s="10"/>
    </row>
    <row r="38" spans="1:12" s="72" customFormat="1">
      <c r="A38" s="53">
        <v>32</v>
      </c>
      <c r="B38" s="11"/>
      <c r="C38" s="11"/>
      <c r="D38" s="11"/>
      <c r="E38" s="8"/>
      <c r="F38" s="1"/>
      <c r="G38" s="9"/>
      <c r="H38" s="71" t="str">
        <f t="shared" si="0"/>
        <v/>
      </c>
      <c r="I38" s="71" t="str">
        <f t="shared" si="1"/>
        <v/>
      </c>
      <c r="J38" s="1"/>
      <c r="K38" s="1"/>
      <c r="L38" s="10"/>
    </row>
    <row r="39" spans="1:12" s="72" customFormat="1">
      <c r="A39" s="53">
        <v>33</v>
      </c>
      <c r="B39" s="11"/>
      <c r="C39" s="11"/>
      <c r="D39" s="11"/>
      <c r="E39" s="8"/>
      <c r="F39" s="1"/>
      <c r="G39" s="9"/>
      <c r="H39" s="71" t="str">
        <f t="shared" si="0"/>
        <v/>
      </c>
      <c r="I39" s="71" t="str">
        <f t="shared" si="1"/>
        <v/>
      </c>
      <c r="J39" s="1"/>
      <c r="K39" s="1"/>
      <c r="L39" s="10"/>
    </row>
    <row r="40" spans="1:12" s="72" customFormat="1">
      <c r="A40" s="53">
        <v>34</v>
      </c>
      <c r="B40" s="11"/>
      <c r="C40" s="11"/>
      <c r="D40" s="11"/>
      <c r="E40" s="8"/>
      <c r="F40" s="1"/>
      <c r="G40" s="9"/>
      <c r="H40" s="71" t="str">
        <f t="shared" si="0"/>
        <v/>
      </c>
      <c r="I40" s="71" t="str">
        <f t="shared" si="1"/>
        <v/>
      </c>
      <c r="J40" s="1"/>
      <c r="K40" s="1"/>
      <c r="L40" s="10"/>
    </row>
    <row r="41" spans="1:12" s="72" customFormat="1">
      <c r="A41" s="53">
        <v>35</v>
      </c>
      <c r="B41" s="11"/>
      <c r="C41" s="11"/>
      <c r="D41" s="11"/>
      <c r="E41" s="8"/>
      <c r="F41" s="1"/>
      <c r="G41" s="9"/>
      <c r="H41" s="71" t="str">
        <f t="shared" si="0"/>
        <v/>
      </c>
      <c r="I41" s="71" t="str">
        <f t="shared" si="1"/>
        <v/>
      </c>
      <c r="J41" s="1"/>
      <c r="K41" s="1"/>
      <c r="L41" s="10"/>
    </row>
    <row r="42" spans="1:12" s="72" customFormat="1">
      <c r="A42" s="53">
        <v>36</v>
      </c>
      <c r="B42" s="11"/>
      <c r="C42" s="11"/>
      <c r="D42" s="11"/>
      <c r="E42" s="8"/>
      <c r="F42" s="1"/>
      <c r="G42" s="9"/>
      <c r="H42" s="71" t="str">
        <f t="shared" si="0"/>
        <v/>
      </c>
      <c r="I42" s="71" t="str">
        <f t="shared" si="1"/>
        <v/>
      </c>
      <c r="J42" s="1"/>
      <c r="K42" s="1"/>
      <c r="L42" s="10"/>
    </row>
    <row r="43" spans="1:12" s="72" customFormat="1">
      <c r="A43" s="53">
        <v>37</v>
      </c>
      <c r="B43" s="11"/>
      <c r="C43" s="11"/>
      <c r="D43" s="11"/>
      <c r="E43" s="8"/>
      <c r="F43" s="1"/>
      <c r="G43" s="9"/>
      <c r="H43" s="71" t="str">
        <f t="shared" si="0"/>
        <v/>
      </c>
      <c r="I43" s="71" t="str">
        <f t="shared" si="1"/>
        <v/>
      </c>
      <c r="J43" s="1"/>
      <c r="K43" s="1"/>
      <c r="L43" s="10"/>
    </row>
    <row r="44" spans="1:12" s="72" customFormat="1">
      <c r="A44" s="53">
        <v>38</v>
      </c>
      <c r="B44" s="11"/>
      <c r="C44" s="11"/>
      <c r="D44" s="11"/>
      <c r="E44" s="8"/>
      <c r="F44" s="1"/>
      <c r="G44" s="9"/>
      <c r="H44" s="71" t="str">
        <f t="shared" si="0"/>
        <v/>
      </c>
      <c r="I44" s="71" t="str">
        <f t="shared" si="1"/>
        <v/>
      </c>
      <c r="J44" s="1"/>
      <c r="K44" s="1"/>
      <c r="L44" s="10"/>
    </row>
    <row r="45" spans="1:12" s="72" customFormat="1">
      <c r="A45" s="53">
        <v>39</v>
      </c>
      <c r="B45" s="11"/>
      <c r="C45" s="11"/>
      <c r="D45" s="11"/>
      <c r="E45" s="8"/>
      <c r="F45" s="1"/>
      <c r="G45" s="9"/>
      <c r="H45" s="71" t="str">
        <f t="shared" si="0"/>
        <v/>
      </c>
      <c r="I45" s="71" t="str">
        <f t="shared" si="1"/>
        <v/>
      </c>
      <c r="J45" s="1"/>
      <c r="K45" s="1"/>
      <c r="L45" s="10"/>
    </row>
    <row r="46" spans="1:12" s="72" customFormat="1">
      <c r="A46" s="53">
        <v>40</v>
      </c>
      <c r="B46" s="11"/>
      <c r="C46" s="11"/>
      <c r="D46" s="11"/>
      <c r="E46" s="8"/>
      <c r="F46" s="1"/>
      <c r="G46" s="9"/>
      <c r="H46" s="71" t="str">
        <f t="shared" si="0"/>
        <v/>
      </c>
      <c r="I46" s="71" t="str">
        <f t="shared" si="1"/>
        <v/>
      </c>
      <c r="J46" s="1"/>
      <c r="K46" s="1"/>
      <c r="L46" s="10"/>
    </row>
    <row r="47" spans="1:12" s="72" customFormat="1">
      <c r="A47" s="53">
        <v>41</v>
      </c>
      <c r="B47" s="11"/>
      <c r="C47" s="11"/>
      <c r="D47" s="11"/>
      <c r="E47" s="8"/>
      <c r="F47" s="1"/>
      <c r="G47" s="9"/>
      <c r="H47" s="71" t="str">
        <f t="shared" si="0"/>
        <v/>
      </c>
      <c r="I47" s="71" t="str">
        <f t="shared" si="1"/>
        <v/>
      </c>
      <c r="J47" s="1"/>
      <c r="K47" s="1"/>
      <c r="L47" s="10"/>
    </row>
    <row r="48" spans="1:12" s="72" customFormat="1">
      <c r="A48" s="53">
        <v>42</v>
      </c>
      <c r="B48" s="11"/>
      <c r="C48" s="11"/>
      <c r="D48" s="11"/>
      <c r="E48" s="8"/>
      <c r="F48" s="1"/>
      <c r="G48" s="9"/>
      <c r="H48" s="71" t="str">
        <f t="shared" si="0"/>
        <v/>
      </c>
      <c r="I48" s="71" t="str">
        <f t="shared" si="1"/>
        <v/>
      </c>
      <c r="J48" s="1"/>
      <c r="K48" s="1"/>
      <c r="L48" s="10"/>
    </row>
    <row r="49" spans="1:12" s="72" customFormat="1">
      <c r="A49" s="53">
        <v>43</v>
      </c>
      <c r="B49" s="11"/>
      <c r="C49" s="11"/>
      <c r="D49" s="11"/>
      <c r="E49" s="8"/>
      <c r="F49" s="1"/>
      <c r="G49" s="9"/>
      <c r="H49" s="71" t="str">
        <f t="shared" si="0"/>
        <v/>
      </c>
      <c r="I49" s="71" t="str">
        <f t="shared" si="1"/>
        <v/>
      </c>
      <c r="J49" s="1"/>
      <c r="K49" s="1"/>
      <c r="L49" s="10"/>
    </row>
    <row r="50" spans="1:12" s="72" customFormat="1">
      <c r="A50" s="53">
        <v>44</v>
      </c>
      <c r="B50" s="11"/>
      <c r="C50" s="11"/>
      <c r="D50" s="11"/>
      <c r="E50" s="8"/>
      <c r="F50" s="1"/>
      <c r="G50" s="9"/>
      <c r="H50" s="71" t="str">
        <f t="shared" si="0"/>
        <v/>
      </c>
      <c r="I50" s="71" t="str">
        <f t="shared" si="1"/>
        <v/>
      </c>
      <c r="J50" s="1"/>
      <c r="K50" s="1"/>
      <c r="L50" s="10"/>
    </row>
    <row r="51" spans="1:12" s="72" customFormat="1">
      <c r="A51" s="53">
        <v>45</v>
      </c>
      <c r="B51" s="11"/>
      <c r="C51" s="11"/>
      <c r="D51" s="11"/>
      <c r="E51" s="8"/>
      <c r="F51" s="1"/>
      <c r="G51" s="9"/>
      <c r="H51" s="71" t="str">
        <f t="shared" si="0"/>
        <v/>
      </c>
      <c r="I51" s="71" t="str">
        <f t="shared" si="1"/>
        <v/>
      </c>
      <c r="J51" s="1"/>
      <c r="K51" s="1"/>
      <c r="L51" s="10"/>
    </row>
    <row r="52" spans="1:12" s="72" customFormat="1">
      <c r="A52" s="53">
        <v>46</v>
      </c>
      <c r="B52" s="11"/>
      <c r="C52" s="11"/>
      <c r="D52" s="11"/>
      <c r="E52" s="8"/>
      <c r="F52" s="1"/>
      <c r="G52" s="9"/>
      <c r="H52" s="71" t="str">
        <f t="shared" si="0"/>
        <v/>
      </c>
      <c r="I52" s="71" t="str">
        <f t="shared" si="1"/>
        <v/>
      </c>
      <c r="J52" s="1"/>
      <c r="K52" s="1"/>
      <c r="L52" s="10"/>
    </row>
    <row r="53" spans="1:12" s="72" customFormat="1">
      <c r="A53" s="53">
        <v>47</v>
      </c>
      <c r="B53" s="11"/>
      <c r="C53" s="11"/>
      <c r="D53" s="11"/>
      <c r="E53" s="8"/>
      <c r="F53" s="1"/>
      <c r="G53" s="9"/>
      <c r="H53" s="71" t="str">
        <f t="shared" si="0"/>
        <v/>
      </c>
      <c r="I53" s="71" t="str">
        <f t="shared" si="1"/>
        <v/>
      </c>
      <c r="J53" s="1"/>
      <c r="K53" s="1"/>
      <c r="L53" s="10"/>
    </row>
    <row r="54" spans="1:12" s="72" customFormat="1">
      <c r="A54" s="53">
        <v>48</v>
      </c>
      <c r="B54" s="11"/>
      <c r="C54" s="11"/>
      <c r="D54" s="11"/>
      <c r="E54" s="8"/>
      <c r="F54" s="1"/>
      <c r="G54" s="9"/>
      <c r="H54" s="71" t="str">
        <f t="shared" si="0"/>
        <v/>
      </c>
      <c r="I54" s="71" t="str">
        <f t="shared" si="1"/>
        <v/>
      </c>
      <c r="J54" s="1"/>
      <c r="K54" s="1"/>
      <c r="L54" s="10"/>
    </row>
    <row r="55" spans="1:12" s="72" customFormat="1">
      <c r="A55" s="53">
        <v>49</v>
      </c>
      <c r="B55" s="11"/>
      <c r="C55" s="11"/>
      <c r="D55" s="11"/>
      <c r="E55" s="8"/>
      <c r="F55" s="1"/>
      <c r="G55" s="9"/>
      <c r="H55" s="71" t="str">
        <f t="shared" si="0"/>
        <v/>
      </c>
      <c r="I55" s="71" t="str">
        <f t="shared" si="1"/>
        <v/>
      </c>
      <c r="J55" s="1"/>
      <c r="K55" s="1"/>
      <c r="L55" s="10"/>
    </row>
    <row r="56" spans="1:12" s="72" customFormat="1">
      <c r="A56" s="53">
        <v>50</v>
      </c>
      <c r="B56" s="11"/>
      <c r="C56" s="11"/>
      <c r="D56" s="11"/>
      <c r="E56" s="8"/>
      <c r="F56" s="1"/>
      <c r="G56" s="9"/>
      <c r="H56" s="71" t="str">
        <f t="shared" si="0"/>
        <v/>
      </c>
      <c r="I56" s="71" t="str">
        <f t="shared" si="1"/>
        <v/>
      </c>
      <c r="J56" s="1"/>
      <c r="K56" s="1"/>
      <c r="L56" s="10"/>
    </row>
    <row r="57" spans="1:12" s="72" customFormat="1">
      <c r="A57" s="53">
        <v>51</v>
      </c>
      <c r="B57" s="11"/>
      <c r="C57" s="11"/>
      <c r="D57" s="11"/>
      <c r="E57" s="8"/>
      <c r="F57" s="1"/>
      <c r="G57" s="9"/>
      <c r="H57" s="71" t="str">
        <f t="shared" si="0"/>
        <v/>
      </c>
      <c r="I57" s="71" t="str">
        <f t="shared" si="1"/>
        <v/>
      </c>
      <c r="J57" s="1"/>
      <c r="K57" s="1"/>
      <c r="L57" s="10"/>
    </row>
    <row r="58" spans="1:12" s="72" customFormat="1">
      <c r="A58" s="53">
        <v>52</v>
      </c>
      <c r="B58" s="11"/>
      <c r="C58" s="11"/>
      <c r="D58" s="11"/>
      <c r="E58" s="8"/>
      <c r="F58" s="1"/>
      <c r="G58" s="9"/>
      <c r="H58" s="71" t="str">
        <f t="shared" si="0"/>
        <v/>
      </c>
      <c r="I58" s="71" t="str">
        <f t="shared" si="1"/>
        <v/>
      </c>
      <c r="J58" s="1"/>
      <c r="K58" s="1"/>
      <c r="L58" s="10"/>
    </row>
    <row r="59" spans="1:12" s="72" customFormat="1">
      <c r="A59" s="53">
        <v>53</v>
      </c>
      <c r="B59" s="11"/>
      <c r="C59" s="11"/>
      <c r="D59" s="11"/>
      <c r="E59" s="8"/>
      <c r="F59" s="1"/>
      <c r="G59" s="9"/>
      <c r="H59" s="71" t="str">
        <f t="shared" si="0"/>
        <v/>
      </c>
      <c r="I59" s="71" t="str">
        <f t="shared" si="1"/>
        <v/>
      </c>
      <c r="J59" s="1"/>
      <c r="K59" s="1"/>
      <c r="L59" s="10"/>
    </row>
    <row r="60" spans="1:12" s="72" customFormat="1">
      <c r="A60" s="53">
        <v>54</v>
      </c>
      <c r="B60" s="11"/>
      <c r="C60" s="11"/>
      <c r="D60" s="11"/>
      <c r="E60" s="8"/>
      <c r="F60" s="1"/>
      <c r="G60" s="9"/>
      <c r="H60" s="71" t="str">
        <f t="shared" si="0"/>
        <v/>
      </c>
      <c r="I60" s="71" t="str">
        <f t="shared" si="1"/>
        <v/>
      </c>
      <c r="J60" s="1"/>
      <c r="K60" s="1"/>
      <c r="L60" s="10"/>
    </row>
    <row r="61" spans="1:12" s="72" customFormat="1">
      <c r="A61" s="53">
        <v>55</v>
      </c>
      <c r="B61" s="11"/>
      <c r="C61" s="11"/>
      <c r="D61" s="11"/>
      <c r="E61" s="8"/>
      <c r="F61" s="1"/>
      <c r="G61" s="9"/>
      <c r="H61" s="71" t="str">
        <f t="shared" si="0"/>
        <v/>
      </c>
      <c r="I61" s="71" t="str">
        <f t="shared" si="1"/>
        <v/>
      </c>
      <c r="J61" s="1"/>
      <c r="K61" s="1"/>
      <c r="L61" s="10"/>
    </row>
    <row r="62" spans="1:12" s="72" customFormat="1">
      <c r="A62" s="53">
        <v>56</v>
      </c>
      <c r="B62" s="11"/>
      <c r="C62" s="11"/>
      <c r="D62" s="11"/>
      <c r="E62" s="8"/>
      <c r="F62" s="1"/>
      <c r="G62" s="9"/>
      <c r="H62" s="71" t="str">
        <f t="shared" si="0"/>
        <v/>
      </c>
      <c r="I62" s="71" t="str">
        <f t="shared" si="1"/>
        <v/>
      </c>
      <c r="J62" s="1"/>
      <c r="K62" s="1"/>
      <c r="L62" s="10"/>
    </row>
    <row r="63" spans="1:12" s="72" customFormat="1">
      <c r="A63" s="53">
        <v>57</v>
      </c>
      <c r="B63" s="11"/>
      <c r="C63" s="11"/>
      <c r="D63" s="11"/>
      <c r="E63" s="8"/>
      <c r="F63" s="1"/>
      <c r="G63" s="9"/>
      <c r="H63" s="71" t="str">
        <f t="shared" si="0"/>
        <v/>
      </c>
      <c r="I63" s="71" t="str">
        <f t="shared" si="1"/>
        <v/>
      </c>
      <c r="J63" s="1"/>
      <c r="K63" s="1"/>
      <c r="L63" s="10"/>
    </row>
    <row r="64" spans="1:12" s="72" customFormat="1">
      <c r="A64" s="53">
        <v>58</v>
      </c>
      <c r="B64" s="11"/>
      <c r="C64" s="11"/>
      <c r="D64" s="11"/>
      <c r="E64" s="8"/>
      <c r="F64" s="1"/>
      <c r="G64" s="9"/>
      <c r="H64" s="71" t="str">
        <f t="shared" si="0"/>
        <v/>
      </c>
      <c r="I64" s="71" t="str">
        <f t="shared" si="1"/>
        <v/>
      </c>
      <c r="J64" s="1"/>
      <c r="K64" s="1"/>
      <c r="L64" s="10"/>
    </row>
    <row r="65" spans="1:12" s="72" customFormat="1">
      <c r="A65" s="53">
        <v>59</v>
      </c>
      <c r="B65" s="11"/>
      <c r="C65" s="11"/>
      <c r="D65" s="11"/>
      <c r="E65" s="8"/>
      <c r="F65" s="1"/>
      <c r="G65" s="9"/>
      <c r="H65" s="71" t="str">
        <f t="shared" si="0"/>
        <v/>
      </c>
      <c r="I65" s="71" t="str">
        <f t="shared" si="1"/>
        <v/>
      </c>
      <c r="J65" s="1"/>
      <c r="K65" s="1"/>
      <c r="L65" s="10"/>
    </row>
    <row r="66" spans="1:12" s="72" customFormat="1">
      <c r="A66" s="53">
        <v>60</v>
      </c>
      <c r="B66" s="11"/>
      <c r="C66" s="11"/>
      <c r="D66" s="11"/>
      <c r="E66" s="8"/>
      <c r="F66" s="1"/>
      <c r="G66" s="9"/>
      <c r="H66" s="71" t="str">
        <f t="shared" si="0"/>
        <v/>
      </c>
      <c r="I66" s="71" t="str">
        <f t="shared" si="1"/>
        <v/>
      </c>
      <c r="J66" s="1"/>
      <c r="K66" s="1"/>
      <c r="L66" s="10"/>
    </row>
    <row r="67" spans="1:12" s="72" customFormat="1">
      <c r="A67" s="53">
        <v>61</v>
      </c>
      <c r="B67" s="11"/>
      <c r="C67" s="11"/>
      <c r="D67" s="11"/>
      <c r="E67" s="8"/>
      <c r="F67" s="1"/>
      <c r="G67" s="9"/>
      <c r="H67" s="71" t="str">
        <f t="shared" si="0"/>
        <v/>
      </c>
      <c r="I67" s="71" t="str">
        <f t="shared" si="1"/>
        <v/>
      </c>
      <c r="J67" s="1"/>
      <c r="K67" s="1"/>
      <c r="L67" s="10"/>
    </row>
    <row r="68" spans="1:12" s="72" customFormat="1">
      <c r="A68" s="53">
        <v>62</v>
      </c>
      <c r="B68" s="11"/>
      <c r="C68" s="11"/>
      <c r="D68" s="11"/>
      <c r="E68" s="8"/>
      <c r="F68" s="1"/>
      <c r="G68" s="9"/>
      <c r="H68" s="71" t="str">
        <f t="shared" si="0"/>
        <v/>
      </c>
      <c r="I68" s="71" t="str">
        <f t="shared" si="1"/>
        <v/>
      </c>
      <c r="J68" s="1"/>
      <c r="K68" s="1"/>
      <c r="L68" s="10"/>
    </row>
    <row r="69" spans="1:12" s="72" customFormat="1">
      <c r="A69" s="53">
        <v>63</v>
      </c>
      <c r="B69" s="11"/>
      <c r="C69" s="11"/>
      <c r="D69" s="11"/>
      <c r="E69" s="8"/>
      <c r="F69" s="1"/>
      <c r="G69" s="9"/>
      <c r="H69" s="71" t="str">
        <f t="shared" si="0"/>
        <v/>
      </c>
      <c r="I69" s="71" t="str">
        <f t="shared" si="1"/>
        <v/>
      </c>
      <c r="J69" s="1"/>
      <c r="K69" s="1"/>
      <c r="L69" s="10"/>
    </row>
    <row r="70" spans="1:12" s="72" customFormat="1">
      <c r="A70" s="53">
        <v>64</v>
      </c>
      <c r="B70" s="11"/>
      <c r="C70" s="11"/>
      <c r="D70" s="11"/>
      <c r="E70" s="8"/>
      <c r="F70" s="1"/>
      <c r="G70" s="9"/>
      <c r="H70" s="71" t="str">
        <f t="shared" si="0"/>
        <v/>
      </c>
      <c r="I70" s="71" t="str">
        <f t="shared" si="1"/>
        <v/>
      </c>
      <c r="J70" s="1"/>
      <c r="K70" s="1"/>
      <c r="L70" s="10"/>
    </row>
    <row r="71" spans="1:12" s="72" customFormat="1">
      <c r="A71" s="53">
        <v>65</v>
      </c>
      <c r="B71" s="11"/>
      <c r="C71" s="11"/>
      <c r="D71" s="11"/>
      <c r="E71" s="8"/>
      <c r="F71" s="1"/>
      <c r="G71" s="9"/>
      <c r="H71" s="71" t="str">
        <f t="shared" si="0"/>
        <v/>
      </c>
      <c r="I71" s="71" t="str">
        <f t="shared" si="1"/>
        <v/>
      </c>
      <c r="J71" s="1"/>
      <c r="K71" s="1"/>
      <c r="L71" s="10"/>
    </row>
    <row r="72" spans="1:12" s="72" customFormat="1">
      <c r="A72" s="53">
        <v>66</v>
      </c>
      <c r="B72" s="11"/>
      <c r="C72" s="11"/>
      <c r="D72" s="11"/>
      <c r="E72" s="8"/>
      <c r="F72" s="1"/>
      <c r="G72" s="9"/>
      <c r="H72" s="71" t="str">
        <f t="shared" si="0"/>
        <v/>
      </c>
      <c r="I72" s="71" t="str">
        <f t="shared" si="1"/>
        <v/>
      </c>
      <c r="J72" s="1"/>
      <c r="K72" s="1"/>
      <c r="L72" s="10"/>
    </row>
    <row r="73" spans="1:12" s="72" customFormat="1">
      <c r="A73" s="53">
        <v>67</v>
      </c>
      <c r="B73" s="11"/>
      <c r="C73" s="11"/>
      <c r="D73" s="11"/>
      <c r="E73" s="8"/>
      <c r="F73" s="1"/>
      <c r="G73" s="9"/>
      <c r="H73" s="71" t="str">
        <f t="shared" si="0"/>
        <v/>
      </c>
      <c r="I73" s="71" t="str">
        <f t="shared" si="1"/>
        <v/>
      </c>
      <c r="J73" s="1"/>
      <c r="K73" s="1"/>
      <c r="L73" s="10"/>
    </row>
    <row r="74" spans="1:12" s="72" customFormat="1">
      <c r="A74" s="53">
        <v>68</v>
      </c>
      <c r="B74" s="11"/>
      <c r="C74" s="11"/>
      <c r="D74" s="11"/>
      <c r="E74" s="8"/>
      <c r="F74" s="1"/>
      <c r="G74" s="9"/>
      <c r="H74" s="71" t="str">
        <f t="shared" ref="H74:H137" si="2">IF(E74&lt;&gt;"",E74*G74,"")</f>
        <v/>
      </c>
      <c r="I74" s="71" t="str">
        <f t="shared" ref="I74:I137" si="3">+IF($E$2="ДА",IF(H74="","",H74*1.2),"")</f>
        <v/>
      </c>
      <c r="J74" s="1"/>
      <c r="K74" s="1"/>
      <c r="L74" s="10"/>
    </row>
    <row r="75" spans="1:12" s="72" customFormat="1">
      <c r="A75" s="53">
        <v>69</v>
      </c>
      <c r="B75" s="11"/>
      <c r="C75" s="11"/>
      <c r="D75" s="11"/>
      <c r="E75" s="8"/>
      <c r="F75" s="1"/>
      <c r="G75" s="9"/>
      <c r="H75" s="71" t="str">
        <f t="shared" si="2"/>
        <v/>
      </c>
      <c r="I75" s="71" t="str">
        <f t="shared" si="3"/>
        <v/>
      </c>
      <c r="J75" s="1"/>
      <c r="K75" s="1"/>
      <c r="L75" s="10"/>
    </row>
    <row r="76" spans="1:12" s="72" customFormat="1">
      <c r="A76" s="53">
        <v>70</v>
      </c>
      <c r="B76" s="11"/>
      <c r="C76" s="11"/>
      <c r="D76" s="11"/>
      <c r="E76" s="8"/>
      <c r="F76" s="1"/>
      <c r="G76" s="9"/>
      <c r="H76" s="71" t="str">
        <f t="shared" si="2"/>
        <v/>
      </c>
      <c r="I76" s="71" t="str">
        <f t="shared" si="3"/>
        <v/>
      </c>
      <c r="J76" s="1"/>
      <c r="K76" s="1"/>
      <c r="L76" s="10"/>
    </row>
    <row r="77" spans="1:12" s="72" customFormat="1">
      <c r="A77" s="53">
        <v>71</v>
      </c>
      <c r="B77" s="11"/>
      <c r="C77" s="11"/>
      <c r="D77" s="11"/>
      <c r="E77" s="8"/>
      <c r="F77" s="1"/>
      <c r="G77" s="9"/>
      <c r="H77" s="71" t="str">
        <f t="shared" si="2"/>
        <v/>
      </c>
      <c r="I77" s="71" t="str">
        <f t="shared" si="3"/>
        <v/>
      </c>
      <c r="J77" s="1"/>
      <c r="K77" s="1"/>
      <c r="L77" s="10"/>
    </row>
    <row r="78" spans="1:12" s="72" customFormat="1">
      <c r="A78" s="53">
        <v>72</v>
      </c>
      <c r="B78" s="11"/>
      <c r="C78" s="11"/>
      <c r="D78" s="11"/>
      <c r="E78" s="8"/>
      <c r="F78" s="1"/>
      <c r="G78" s="9"/>
      <c r="H78" s="71" t="str">
        <f t="shared" si="2"/>
        <v/>
      </c>
      <c r="I78" s="71" t="str">
        <f t="shared" si="3"/>
        <v/>
      </c>
      <c r="J78" s="1"/>
      <c r="K78" s="1"/>
      <c r="L78" s="10"/>
    </row>
    <row r="79" spans="1:12" s="72" customFormat="1">
      <c r="A79" s="53">
        <v>73</v>
      </c>
      <c r="B79" s="11"/>
      <c r="C79" s="11"/>
      <c r="D79" s="11"/>
      <c r="E79" s="8"/>
      <c r="F79" s="1"/>
      <c r="G79" s="9"/>
      <c r="H79" s="71" t="str">
        <f t="shared" si="2"/>
        <v/>
      </c>
      <c r="I79" s="71" t="str">
        <f t="shared" si="3"/>
        <v/>
      </c>
      <c r="J79" s="1"/>
      <c r="K79" s="1"/>
      <c r="L79" s="10"/>
    </row>
    <row r="80" spans="1:12" s="72" customFormat="1">
      <c r="A80" s="53">
        <v>74</v>
      </c>
      <c r="B80" s="11"/>
      <c r="C80" s="11"/>
      <c r="D80" s="11"/>
      <c r="E80" s="8"/>
      <c r="F80" s="1"/>
      <c r="G80" s="9"/>
      <c r="H80" s="71" t="str">
        <f t="shared" si="2"/>
        <v/>
      </c>
      <c r="I80" s="71" t="str">
        <f t="shared" si="3"/>
        <v/>
      </c>
      <c r="J80" s="1"/>
      <c r="K80" s="1"/>
      <c r="L80" s="10"/>
    </row>
    <row r="81" spans="1:12" s="72" customFormat="1">
      <c r="A81" s="53">
        <v>75</v>
      </c>
      <c r="B81" s="11"/>
      <c r="C81" s="11"/>
      <c r="D81" s="11"/>
      <c r="E81" s="8"/>
      <c r="F81" s="1"/>
      <c r="G81" s="9"/>
      <c r="H81" s="71" t="str">
        <f t="shared" si="2"/>
        <v/>
      </c>
      <c r="I81" s="71" t="str">
        <f t="shared" si="3"/>
        <v/>
      </c>
      <c r="J81" s="1"/>
      <c r="K81" s="1"/>
      <c r="L81" s="10"/>
    </row>
    <row r="82" spans="1:12" s="72" customFormat="1">
      <c r="A82" s="53">
        <v>76</v>
      </c>
      <c r="B82" s="11"/>
      <c r="C82" s="11"/>
      <c r="D82" s="11"/>
      <c r="E82" s="8"/>
      <c r="F82" s="1"/>
      <c r="G82" s="9"/>
      <c r="H82" s="71" t="str">
        <f t="shared" si="2"/>
        <v/>
      </c>
      <c r="I82" s="71" t="str">
        <f t="shared" si="3"/>
        <v/>
      </c>
      <c r="J82" s="1"/>
      <c r="K82" s="1"/>
      <c r="L82" s="10"/>
    </row>
    <row r="83" spans="1:12" s="72" customFormat="1">
      <c r="A83" s="53">
        <v>77</v>
      </c>
      <c r="B83" s="11"/>
      <c r="C83" s="11"/>
      <c r="D83" s="11"/>
      <c r="E83" s="8"/>
      <c r="F83" s="1"/>
      <c r="G83" s="9"/>
      <c r="H83" s="71" t="str">
        <f t="shared" si="2"/>
        <v/>
      </c>
      <c r="I83" s="71" t="str">
        <f t="shared" si="3"/>
        <v/>
      </c>
      <c r="J83" s="1"/>
      <c r="K83" s="1"/>
      <c r="L83" s="10"/>
    </row>
    <row r="84" spans="1:12" s="72" customFormat="1">
      <c r="A84" s="53">
        <v>78</v>
      </c>
      <c r="B84" s="11"/>
      <c r="C84" s="11"/>
      <c r="D84" s="11"/>
      <c r="E84" s="8"/>
      <c r="F84" s="1"/>
      <c r="G84" s="9"/>
      <c r="H84" s="71" t="str">
        <f t="shared" si="2"/>
        <v/>
      </c>
      <c r="I84" s="71" t="str">
        <f t="shared" si="3"/>
        <v/>
      </c>
      <c r="J84" s="1"/>
      <c r="K84" s="1"/>
      <c r="L84" s="10"/>
    </row>
    <row r="85" spans="1:12" s="72" customFormat="1">
      <c r="A85" s="53">
        <v>79</v>
      </c>
      <c r="B85" s="11"/>
      <c r="C85" s="11"/>
      <c r="D85" s="11"/>
      <c r="E85" s="8"/>
      <c r="F85" s="1"/>
      <c r="G85" s="9"/>
      <c r="H85" s="71" t="str">
        <f t="shared" si="2"/>
        <v/>
      </c>
      <c r="I85" s="71" t="str">
        <f t="shared" si="3"/>
        <v/>
      </c>
      <c r="J85" s="1"/>
      <c r="K85" s="1"/>
      <c r="L85" s="10"/>
    </row>
    <row r="86" spans="1:12" s="72" customFormat="1">
      <c r="A86" s="53">
        <v>80</v>
      </c>
      <c r="B86" s="11"/>
      <c r="C86" s="11"/>
      <c r="D86" s="11"/>
      <c r="E86" s="8"/>
      <c r="F86" s="1"/>
      <c r="G86" s="9"/>
      <c r="H86" s="71" t="str">
        <f t="shared" si="2"/>
        <v/>
      </c>
      <c r="I86" s="71" t="str">
        <f t="shared" si="3"/>
        <v/>
      </c>
      <c r="J86" s="1"/>
      <c r="K86" s="1"/>
      <c r="L86" s="10"/>
    </row>
    <row r="87" spans="1:12" s="72" customFormat="1">
      <c r="A87" s="53">
        <v>81</v>
      </c>
      <c r="B87" s="11"/>
      <c r="C87" s="11"/>
      <c r="D87" s="11"/>
      <c r="E87" s="8"/>
      <c r="F87" s="1"/>
      <c r="G87" s="9"/>
      <c r="H87" s="71" t="str">
        <f t="shared" si="2"/>
        <v/>
      </c>
      <c r="I87" s="71" t="str">
        <f t="shared" si="3"/>
        <v/>
      </c>
      <c r="J87" s="1"/>
      <c r="K87" s="1"/>
      <c r="L87" s="10"/>
    </row>
    <row r="88" spans="1:12" s="72" customFormat="1">
      <c r="A88" s="53">
        <v>82</v>
      </c>
      <c r="B88" s="11"/>
      <c r="C88" s="11"/>
      <c r="D88" s="11"/>
      <c r="E88" s="8"/>
      <c r="F88" s="1"/>
      <c r="G88" s="9"/>
      <c r="H88" s="71" t="str">
        <f t="shared" si="2"/>
        <v/>
      </c>
      <c r="I88" s="71" t="str">
        <f t="shared" si="3"/>
        <v/>
      </c>
      <c r="J88" s="1"/>
      <c r="K88" s="1"/>
      <c r="L88" s="10"/>
    </row>
    <row r="89" spans="1:12" s="72" customFormat="1">
      <c r="A89" s="53">
        <v>83</v>
      </c>
      <c r="B89" s="11"/>
      <c r="C89" s="11"/>
      <c r="D89" s="11"/>
      <c r="E89" s="8"/>
      <c r="F89" s="1"/>
      <c r="G89" s="9"/>
      <c r="H89" s="71" t="str">
        <f t="shared" si="2"/>
        <v/>
      </c>
      <c r="I89" s="71" t="str">
        <f t="shared" si="3"/>
        <v/>
      </c>
      <c r="J89" s="1"/>
      <c r="K89" s="1"/>
      <c r="L89" s="10"/>
    </row>
    <row r="90" spans="1:12" s="72" customFormat="1">
      <c r="A90" s="53">
        <v>84</v>
      </c>
      <c r="B90" s="11"/>
      <c r="C90" s="11"/>
      <c r="D90" s="11"/>
      <c r="E90" s="8"/>
      <c r="F90" s="1"/>
      <c r="G90" s="9"/>
      <c r="H90" s="71" t="str">
        <f t="shared" si="2"/>
        <v/>
      </c>
      <c r="I90" s="71" t="str">
        <f t="shared" si="3"/>
        <v/>
      </c>
      <c r="J90" s="1"/>
      <c r="K90" s="1"/>
      <c r="L90" s="10"/>
    </row>
    <row r="91" spans="1:12" s="72" customFormat="1">
      <c r="A91" s="53">
        <v>85</v>
      </c>
      <c r="B91" s="11"/>
      <c r="C91" s="11"/>
      <c r="D91" s="11"/>
      <c r="E91" s="8"/>
      <c r="F91" s="1"/>
      <c r="G91" s="9"/>
      <c r="H91" s="71" t="str">
        <f t="shared" si="2"/>
        <v/>
      </c>
      <c r="I91" s="71" t="str">
        <f t="shared" si="3"/>
        <v/>
      </c>
      <c r="J91" s="1"/>
      <c r="K91" s="1"/>
      <c r="L91" s="10"/>
    </row>
    <row r="92" spans="1:12" s="72" customFormat="1">
      <c r="A92" s="53">
        <v>86</v>
      </c>
      <c r="B92" s="11"/>
      <c r="C92" s="11"/>
      <c r="D92" s="11"/>
      <c r="E92" s="8"/>
      <c r="F92" s="1"/>
      <c r="G92" s="9"/>
      <c r="H92" s="71" t="str">
        <f t="shared" si="2"/>
        <v/>
      </c>
      <c r="I92" s="71" t="str">
        <f t="shared" si="3"/>
        <v/>
      </c>
      <c r="J92" s="1"/>
      <c r="K92" s="1"/>
      <c r="L92" s="10"/>
    </row>
    <row r="93" spans="1:12" s="72" customFormat="1">
      <c r="A93" s="53">
        <v>87</v>
      </c>
      <c r="B93" s="11"/>
      <c r="C93" s="11"/>
      <c r="D93" s="11"/>
      <c r="E93" s="8"/>
      <c r="F93" s="1"/>
      <c r="G93" s="9"/>
      <c r="H93" s="71" t="str">
        <f t="shared" si="2"/>
        <v/>
      </c>
      <c r="I93" s="71" t="str">
        <f t="shared" si="3"/>
        <v/>
      </c>
      <c r="J93" s="1"/>
      <c r="K93" s="1"/>
      <c r="L93" s="10"/>
    </row>
    <row r="94" spans="1:12" s="72" customFormat="1">
      <c r="A94" s="53">
        <v>88</v>
      </c>
      <c r="B94" s="11"/>
      <c r="C94" s="11"/>
      <c r="D94" s="11"/>
      <c r="E94" s="8"/>
      <c r="F94" s="1"/>
      <c r="G94" s="9"/>
      <c r="H94" s="71" t="str">
        <f t="shared" si="2"/>
        <v/>
      </c>
      <c r="I94" s="71" t="str">
        <f t="shared" si="3"/>
        <v/>
      </c>
      <c r="J94" s="1"/>
      <c r="K94" s="1"/>
      <c r="L94" s="10"/>
    </row>
    <row r="95" spans="1:12" s="72" customFormat="1">
      <c r="A95" s="53">
        <v>89</v>
      </c>
      <c r="B95" s="11"/>
      <c r="C95" s="11"/>
      <c r="D95" s="11"/>
      <c r="E95" s="8"/>
      <c r="F95" s="1"/>
      <c r="G95" s="9"/>
      <c r="H95" s="71" t="str">
        <f t="shared" si="2"/>
        <v/>
      </c>
      <c r="I95" s="71" t="str">
        <f t="shared" si="3"/>
        <v/>
      </c>
      <c r="J95" s="1"/>
      <c r="K95" s="1"/>
      <c r="L95" s="10"/>
    </row>
    <row r="96" spans="1:12" s="72" customFormat="1">
      <c r="A96" s="53">
        <v>90</v>
      </c>
      <c r="B96" s="11"/>
      <c r="C96" s="11"/>
      <c r="D96" s="11"/>
      <c r="E96" s="8"/>
      <c r="F96" s="1"/>
      <c r="G96" s="9"/>
      <c r="H96" s="71" t="str">
        <f t="shared" si="2"/>
        <v/>
      </c>
      <c r="I96" s="71" t="str">
        <f t="shared" si="3"/>
        <v/>
      </c>
      <c r="J96" s="1"/>
      <c r="K96" s="1"/>
      <c r="L96" s="10"/>
    </row>
    <row r="97" spans="1:12" s="72" customFormat="1">
      <c r="A97" s="53">
        <v>91</v>
      </c>
      <c r="B97" s="11"/>
      <c r="C97" s="11"/>
      <c r="D97" s="11"/>
      <c r="E97" s="8"/>
      <c r="F97" s="1"/>
      <c r="G97" s="9"/>
      <c r="H97" s="71" t="str">
        <f t="shared" si="2"/>
        <v/>
      </c>
      <c r="I97" s="71" t="str">
        <f t="shared" si="3"/>
        <v/>
      </c>
      <c r="J97" s="1"/>
      <c r="K97" s="1"/>
      <c r="L97" s="10"/>
    </row>
    <row r="98" spans="1:12" s="72" customFormat="1">
      <c r="A98" s="53">
        <v>92</v>
      </c>
      <c r="B98" s="11"/>
      <c r="C98" s="11"/>
      <c r="D98" s="11"/>
      <c r="E98" s="8"/>
      <c r="F98" s="1"/>
      <c r="G98" s="9"/>
      <c r="H98" s="71" t="str">
        <f t="shared" si="2"/>
        <v/>
      </c>
      <c r="I98" s="71" t="str">
        <f t="shared" si="3"/>
        <v/>
      </c>
      <c r="J98" s="1"/>
      <c r="K98" s="1"/>
      <c r="L98" s="10"/>
    </row>
    <row r="99" spans="1:12" s="72" customFormat="1">
      <c r="A99" s="53">
        <v>93</v>
      </c>
      <c r="B99" s="11"/>
      <c r="C99" s="11"/>
      <c r="D99" s="11"/>
      <c r="E99" s="8"/>
      <c r="F99" s="1"/>
      <c r="G99" s="9"/>
      <c r="H99" s="71" t="str">
        <f t="shared" si="2"/>
        <v/>
      </c>
      <c r="I99" s="71" t="str">
        <f t="shared" si="3"/>
        <v/>
      </c>
      <c r="J99" s="1"/>
      <c r="K99" s="1"/>
      <c r="L99" s="10"/>
    </row>
    <row r="100" spans="1:12" s="72" customFormat="1">
      <c r="A100" s="53">
        <v>94</v>
      </c>
      <c r="B100" s="11"/>
      <c r="C100" s="11"/>
      <c r="D100" s="11"/>
      <c r="E100" s="8"/>
      <c r="F100" s="1"/>
      <c r="G100" s="9"/>
      <c r="H100" s="71" t="str">
        <f t="shared" si="2"/>
        <v/>
      </c>
      <c r="I100" s="71" t="str">
        <f t="shared" si="3"/>
        <v/>
      </c>
      <c r="J100" s="1"/>
      <c r="K100" s="1"/>
      <c r="L100" s="10"/>
    </row>
    <row r="101" spans="1:12" s="72" customFormat="1">
      <c r="A101" s="53">
        <v>95</v>
      </c>
      <c r="B101" s="11"/>
      <c r="C101" s="11"/>
      <c r="D101" s="11"/>
      <c r="E101" s="8"/>
      <c r="F101" s="1"/>
      <c r="G101" s="9"/>
      <c r="H101" s="71" t="str">
        <f t="shared" si="2"/>
        <v/>
      </c>
      <c r="I101" s="71" t="str">
        <f t="shared" si="3"/>
        <v/>
      </c>
      <c r="J101" s="1"/>
      <c r="K101" s="1"/>
      <c r="L101" s="10"/>
    </row>
    <row r="102" spans="1:12" s="72" customFormat="1">
      <c r="A102" s="53">
        <v>96</v>
      </c>
      <c r="B102" s="11"/>
      <c r="C102" s="11"/>
      <c r="D102" s="11"/>
      <c r="E102" s="8"/>
      <c r="F102" s="1"/>
      <c r="G102" s="9"/>
      <c r="H102" s="71" t="str">
        <f t="shared" si="2"/>
        <v/>
      </c>
      <c r="I102" s="71" t="str">
        <f t="shared" si="3"/>
        <v/>
      </c>
      <c r="J102" s="1"/>
      <c r="K102" s="1"/>
      <c r="L102" s="10"/>
    </row>
    <row r="103" spans="1:12" s="72" customFormat="1">
      <c r="A103" s="53">
        <v>97</v>
      </c>
      <c r="B103" s="11"/>
      <c r="C103" s="11"/>
      <c r="D103" s="11"/>
      <c r="E103" s="8"/>
      <c r="F103" s="1"/>
      <c r="G103" s="9"/>
      <c r="H103" s="71" t="str">
        <f t="shared" si="2"/>
        <v/>
      </c>
      <c r="I103" s="71" t="str">
        <f t="shared" si="3"/>
        <v/>
      </c>
      <c r="J103" s="1"/>
      <c r="K103" s="1"/>
      <c r="L103" s="10"/>
    </row>
    <row r="104" spans="1:12" s="72" customFormat="1">
      <c r="A104" s="53">
        <v>98</v>
      </c>
      <c r="B104" s="11"/>
      <c r="C104" s="11"/>
      <c r="D104" s="11"/>
      <c r="E104" s="8"/>
      <c r="F104" s="1"/>
      <c r="G104" s="9"/>
      <c r="H104" s="71" t="str">
        <f t="shared" si="2"/>
        <v/>
      </c>
      <c r="I104" s="71" t="str">
        <f t="shared" si="3"/>
        <v/>
      </c>
      <c r="J104" s="1"/>
      <c r="K104" s="1"/>
      <c r="L104" s="10"/>
    </row>
    <row r="105" spans="1:12" s="72" customFormat="1">
      <c r="A105" s="53">
        <v>99</v>
      </c>
      <c r="B105" s="11"/>
      <c r="C105" s="11"/>
      <c r="D105" s="11"/>
      <c r="E105" s="8"/>
      <c r="F105" s="1"/>
      <c r="G105" s="9"/>
      <c r="H105" s="71" t="str">
        <f t="shared" si="2"/>
        <v/>
      </c>
      <c r="I105" s="71" t="str">
        <f t="shared" si="3"/>
        <v/>
      </c>
      <c r="J105" s="1"/>
      <c r="K105" s="1"/>
      <c r="L105" s="10"/>
    </row>
    <row r="106" spans="1:12" s="72" customFormat="1">
      <c r="A106" s="53">
        <v>100</v>
      </c>
      <c r="B106" s="11"/>
      <c r="C106" s="11"/>
      <c r="D106" s="11"/>
      <c r="E106" s="8"/>
      <c r="F106" s="1"/>
      <c r="G106" s="9"/>
      <c r="H106" s="71" t="str">
        <f t="shared" si="2"/>
        <v/>
      </c>
      <c r="I106" s="71" t="str">
        <f t="shared" si="3"/>
        <v/>
      </c>
      <c r="J106" s="1"/>
      <c r="K106" s="1"/>
      <c r="L106" s="10"/>
    </row>
    <row r="107" spans="1:12" s="72" customFormat="1">
      <c r="A107" s="53">
        <v>101</v>
      </c>
      <c r="B107" s="11"/>
      <c r="C107" s="11"/>
      <c r="D107" s="11"/>
      <c r="E107" s="8"/>
      <c r="F107" s="1"/>
      <c r="G107" s="9"/>
      <c r="H107" s="71" t="str">
        <f t="shared" si="2"/>
        <v/>
      </c>
      <c r="I107" s="71" t="str">
        <f t="shared" si="3"/>
        <v/>
      </c>
      <c r="J107" s="1"/>
      <c r="K107" s="1"/>
      <c r="L107" s="10"/>
    </row>
    <row r="108" spans="1:12" s="72" customFormat="1">
      <c r="A108" s="53">
        <v>102</v>
      </c>
      <c r="B108" s="11"/>
      <c r="C108" s="11"/>
      <c r="D108" s="11"/>
      <c r="E108" s="8"/>
      <c r="F108" s="1"/>
      <c r="G108" s="9"/>
      <c r="H108" s="71" t="str">
        <f t="shared" si="2"/>
        <v/>
      </c>
      <c r="I108" s="71" t="str">
        <f t="shared" si="3"/>
        <v/>
      </c>
      <c r="J108" s="1"/>
      <c r="K108" s="1"/>
      <c r="L108" s="10"/>
    </row>
    <row r="109" spans="1:12" s="72" customFormat="1">
      <c r="A109" s="53">
        <v>103</v>
      </c>
      <c r="B109" s="11"/>
      <c r="C109" s="11"/>
      <c r="D109" s="11"/>
      <c r="E109" s="8"/>
      <c r="F109" s="1"/>
      <c r="G109" s="9"/>
      <c r="H109" s="71" t="str">
        <f t="shared" si="2"/>
        <v/>
      </c>
      <c r="I109" s="71" t="str">
        <f t="shared" si="3"/>
        <v/>
      </c>
      <c r="J109" s="1"/>
      <c r="K109" s="1"/>
      <c r="L109" s="10"/>
    </row>
    <row r="110" spans="1:12" s="72" customFormat="1">
      <c r="A110" s="53">
        <v>104</v>
      </c>
      <c r="B110" s="11"/>
      <c r="C110" s="11"/>
      <c r="D110" s="11"/>
      <c r="E110" s="8"/>
      <c r="F110" s="1"/>
      <c r="G110" s="9"/>
      <c r="H110" s="71" t="str">
        <f t="shared" si="2"/>
        <v/>
      </c>
      <c r="I110" s="71" t="str">
        <f t="shared" si="3"/>
        <v/>
      </c>
      <c r="J110" s="1"/>
      <c r="K110" s="1"/>
      <c r="L110" s="10"/>
    </row>
    <row r="111" spans="1:12" s="72" customFormat="1">
      <c r="A111" s="53">
        <v>105</v>
      </c>
      <c r="B111" s="11"/>
      <c r="C111" s="11"/>
      <c r="D111" s="11"/>
      <c r="E111" s="8"/>
      <c r="F111" s="1"/>
      <c r="G111" s="9"/>
      <c r="H111" s="71" t="str">
        <f t="shared" si="2"/>
        <v/>
      </c>
      <c r="I111" s="71" t="str">
        <f t="shared" si="3"/>
        <v/>
      </c>
      <c r="J111" s="1"/>
      <c r="K111" s="1"/>
      <c r="L111" s="10"/>
    </row>
    <row r="112" spans="1:12" s="72" customFormat="1">
      <c r="A112" s="53">
        <v>106</v>
      </c>
      <c r="B112" s="11"/>
      <c r="C112" s="11"/>
      <c r="D112" s="11"/>
      <c r="E112" s="8"/>
      <c r="F112" s="1"/>
      <c r="G112" s="9"/>
      <c r="H112" s="71" t="str">
        <f t="shared" si="2"/>
        <v/>
      </c>
      <c r="I112" s="71" t="str">
        <f t="shared" si="3"/>
        <v/>
      </c>
      <c r="J112" s="1"/>
      <c r="K112" s="1"/>
      <c r="L112" s="10"/>
    </row>
    <row r="113" spans="1:12" s="72" customFormat="1">
      <c r="A113" s="53">
        <v>107</v>
      </c>
      <c r="B113" s="11"/>
      <c r="C113" s="11"/>
      <c r="D113" s="11"/>
      <c r="E113" s="8"/>
      <c r="F113" s="1"/>
      <c r="G113" s="9"/>
      <c r="H113" s="71" t="str">
        <f t="shared" si="2"/>
        <v/>
      </c>
      <c r="I113" s="71" t="str">
        <f t="shared" si="3"/>
        <v/>
      </c>
      <c r="J113" s="1"/>
      <c r="K113" s="1"/>
      <c r="L113" s="10"/>
    </row>
    <row r="114" spans="1:12" s="72" customFormat="1">
      <c r="A114" s="53">
        <v>108</v>
      </c>
      <c r="B114" s="11"/>
      <c r="C114" s="11"/>
      <c r="D114" s="11"/>
      <c r="E114" s="8"/>
      <c r="F114" s="1"/>
      <c r="G114" s="9"/>
      <c r="H114" s="71" t="str">
        <f t="shared" si="2"/>
        <v/>
      </c>
      <c r="I114" s="71" t="str">
        <f t="shared" si="3"/>
        <v/>
      </c>
      <c r="J114" s="1"/>
      <c r="K114" s="1"/>
      <c r="L114" s="10"/>
    </row>
    <row r="115" spans="1:12" s="72" customFormat="1">
      <c r="A115" s="53">
        <v>109</v>
      </c>
      <c r="B115" s="11"/>
      <c r="C115" s="11"/>
      <c r="D115" s="11"/>
      <c r="E115" s="8"/>
      <c r="F115" s="1"/>
      <c r="G115" s="9"/>
      <c r="H115" s="71" t="str">
        <f t="shared" si="2"/>
        <v/>
      </c>
      <c r="I115" s="71" t="str">
        <f t="shared" si="3"/>
        <v/>
      </c>
      <c r="J115" s="1"/>
      <c r="K115" s="1"/>
      <c r="L115" s="10"/>
    </row>
    <row r="116" spans="1:12" s="72" customFormat="1">
      <c r="A116" s="53">
        <v>110</v>
      </c>
      <c r="B116" s="11"/>
      <c r="C116" s="11"/>
      <c r="D116" s="11"/>
      <c r="E116" s="8"/>
      <c r="F116" s="1"/>
      <c r="G116" s="9"/>
      <c r="H116" s="71" t="str">
        <f t="shared" si="2"/>
        <v/>
      </c>
      <c r="I116" s="71" t="str">
        <f t="shared" si="3"/>
        <v/>
      </c>
      <c r="J116" s="1"/>
      <c r="K116" s="1"/>
      <c r="L116" s="10"/>
    </row>
    <row r="117" spans="1:12" s="72" customFormat="1">
      <c r="A117" s="53">
        <v>111</v>
      </c>
      <c r="B117" s="11"/>
      <c r="C117" s="11"/>
      <c r="D117" s="11"/>
      <c r="E117" s="8"/>
      <c r="F117" s="1"/>
      <c r="G117" s="9"/>
      <c r="H117" s="71" t="str">
        <f t="shared" si="2"/>
        <v/>
      </c>
      <c r="I117" s="71" t="str">
        <f t="shared" si="3"/>
        <v/>
      </c>
      <c r="J117" s="1"/>
      <c r="K117" s="1"/>
      <c r="L117" s="10"/>
    </row>
    <row r="118" spans="1:12" s="72" customFormat="1">
      <c r="A118" s="53">
        <v>112</v>
      </c>
      <c r="B118" s="11"/>
      <c r="C118" s="11"/>
      <c r="D118" s="11"/>
      <c r="E118" s="8"/>
      <c r="F118" s="1"/>
      <c r="G118" s="9"/>
      <c r="H118" s="71" t="str">
        <f t="shared" si="2"/>
        <v/>
      </c>
      <c r="I118" s="71" t="str">
        <f t="shared" si="3"/>
        <v/>
      </c>
      <c r="J118" s="1"/>
      <c r="K118" s="1"/>
      <c r="L118" s="10"/>
    </row>
    <row r="119" spans="1:12" s="72" customFormat="1">
      <c r="A119" s="53">
        <v>113</v>
      </c>
      <c r="B119" s="11"/>
      <c r="C119" s="11"/>
      <c r="D119" s="11"/>
      <c r="E119" s="8"/>
      <c r="F119" s="1"/>
      <c r="G119" s="9"/>
      <c r="H119" s="71" t="str">
        <f t="shared" si="2"/>
        <v/>
      </c>
      <c r="I119" s="71" t="str">
        <f t="shared" si="3"/>
        <v/>
      </c>
      <c r="J119" s="1"/>
      <c r="K119" s="1"/>
      <c r="L119" s="10"/>
    </row>
    <row r="120" spans="1:12" s="72" customFormat="1">
      <c r="A120" s="53">
        <v>114</v>
      </c>
      <c r="B120" s="11"/>
      <c r="C120" s="11"/>
      <c r="D120" s="11"/>
      <c r="E120" s="8"/>
      <c r="F120" s="1"/>
      <c r="G120" s="9"/>
      <c r="H120" s="71" t="str">
        <f t="shared" si="2"/>
        <v/>
      </c>
      <c r="I120" s="71" t="str">
        <f t="shared" si="3"/>
        <v/>
      </c>
      <c r="J120" s="1"/>
      <c r="K120" s="1"/>
      <c r="L120" s="10"/>
    </row>
    <row r="121" spans="1:12" s="72" customFormat="1">
      <c r="A121" s="53">
        <v>115</v>
      </c>
      <c r="B121" s="11"/>
      <c r="C121" s="11"/>
      <c r="D121" s="11"/>
      <c r="E121" s="8"/>
      <c r="F121" s="1"/>
      <c r="G121" s="9"/>
      <c r="H121" s="71" t="str">
        <f t="shared" si="2"/>
        <v/>
      </c>
      <c r="I121" s="71" t="str">
        <f t="shared" si="3"/>
        <v/>
      </c>
      <c r="J121" s="1"/>
      <c r="K121" s="1"/>
      <c r="L121" s="10"/>
    </row>
    <row r="122" spans="1:12" s="72" customFormat="1">
      <c r="A122" s="53">
        <v>116</v>
      </c>
      <c r="B122" s="11"/>
      <c r="C122" s="11"/>
      <c r="D122" s="11"/>
      <c r="E122" s="8"/>
      <c r="F122" s="1"/>
      <c r="G122" s="9"/>
      <c r="H122" s="71" t="str">
        <f t="shared" si="2"/>
        <v/>
      </c>
      <c r="I122" s="71" t="str">
        <f t="shared" si="3"/>
        <v/>
      </c>
      <c r="J122" s="1"/>
      <c r="K122" s="1"/>
      <c r="L122" s="10"/>
    </row>
    <row r="123" spans="1:12" s="72" customFormat="1">
      <c r="A123" s="53">
        <v>117</v>
      </c>
      <c r="B123" s="11"/>
      <c r="C123" s="11"/>
      <c r="D123" s="11"/>
      <c r="E123" s="8"/>
      <c r="F123" s="1"/>
      <c r="G123" s="9"/>
      <c r="H123" s="71" t="str">
        <f t="shared" si="2"/>
        <v/>
      </c>
      <c r="I123" s="71" t="str">
        <f t="shared" si="3"/>
        <v/>
      </c>
      <c r="J123" s="1"/>
      <c r="K123" s="1"/>
      <c r="L123" s="10"/>
    </row>
    <row r="124" spans="1:12" s="72" customFormat="1">
      <c r="A124" s="53">
        <v>118</v>
      </c>
      <c r="B124" s="11"/>
      <c r="C124" s="11"/>
      <c r="D124" s="11"/>
      <c r="E124" s="8"/>
      <c r="F124" s="1"/>
      <c r="G124" s="9"/>
      <c r="H124" s="71" t="str">
        <f t="shared" si="2"/>
        <v/>
      </c>
      <c r="I124" s="71" t="str">
        <f t="shared" si="3"/>
        <v/>
      </c>
      <c r="J124" s="1"/>
      <c r="K124" s="1"/>
      <c r="L124" s="10"/>
    </row>
    <row r="125" spans="1:12" s="72" customFormat="1">
      <c r="A125" s="53">
        <v>119</v>
      </c>
      <c r="B125" s="11"/>
      <c r="C125" s="11"/>
      <c r="D125" s="11"/>
      <c r="E125" s="8"/>
      <c r="F125" s="1"/>
      <c r="G125" s="9"/>
      <c r="H125" s="71" t="str">
        <f t="shared" si="2"/>
        <v/>
      </c>
      <c r="I125" s="71" t="str">
        <f t="shared" si="3"/>
        <v/>
      </c>
      <c r="J125" s="1"/>
      <c r="K125" s="1"/>
      <c r="L125" s="10"/>
    </row>
    <row r="126" spans="1:12" s="72" customFormat="1">
      <c r="A126" s="53">
        <v>120</v>
      </c>
      <c r="B126" s="11"/>
      <c r="C126" s="11"/>
      <c r="D126" s="11"/>
      <c r="E126" s="8"/>
      <c r="F126" s="1"/>
      <c r="G126" s="9"/>
      <c r="H126" s="71" t="str">
        <f t="shared" si="2"/>
        <v/>
      </c>
      <c r="I126" s="71" t="str">
        <f t="shared" si="3"/>
        <v/>
      </c>
      <c r="J126" s="1"/>
      <c r="K126" s="1"/>
      <c r="L126" s="10"/>
    </row>
    <row r="127" spans="1:12" s="72" customFormat="1">
      <c r="A127" s="53">
        <v>121</v>
      </c>
      <c r="B127" s="11"/>
      <c r="C127" s="11"/>
      <c r="D127" s="11"/>
      <c r="E127" s="8"/>
      <c r="F127" s="1"/>
      <c r="G127" s="9"/>
      <c r="H127" s="71" t="str">
        <f t="shared" si="2"/>
        <v/>
      </c>
      <c r="I127" s="71" t="str">
        <f t="shared" si="3"/>
        <v/>
      </c>
      <c r="J127" s="1"/>
      <c r="K127" s="1"/>
      <c r="L127" s="10"/>
    </row>
    <row r="128" spans="1:12" s="72" customFormat="1">
      <c r="A128" s="53">
        <v>122</v>
      </c>
      <c r="B128" s="11"/>
      <c r="C128" s="11"/>
      <c r="D128" s="11"/>
      <c r="E128" s="8"/>
      <c r="F128" s="1"/>
      <c r="G128" s="9"/>
      <c r="H128" s="71" t="str">
        <f t="shared" si="2"/>
        <v/>
      </c>
      <c r="I128" s="71" t="str">
        <f t="shared" si="3"/>
        <v/>
      </c>
      <c r="J128" s="1"/>
      <c r="K128" s="1"/>
      <c r="L128" s="10"/>
    </row>
    <row r="129" spans="1:12" s="72" customFormat="1">
      <c r="A129" s="53">
        <v>123</v>
      </c>
      <c r="B129" s="11"/>
      <c r="C129" s="11"/>
      <c r="D129" s="11"/>
      <c r="E129" s="8"/>
      <c r="F129" s="1"/>
      <c r="G129" s="9"/>
      <c r="H129" s="71" t="str">
        <f t="shared" si="2"/>
        <v/>
      </c>
      <c r="I129" s="71" t="str">
        <f t="shared" si="3"/>
        <v/>
      </c>
      <c r="J129" s="1"/>
      <c r="K129" s="1"/>
      <c r="L129" s="10"/>
    </row>
    <row r="130" spans="1:12" s="72" customFormat="1">
      <c r="A130" s="53">
        <v>124</v>
      </c>
      <c r="B130" s="11"/>
      <c r="C130" s="11"/>
      <c r="D130" s="11"/>
      <c r="E130" s="8"/>
      <c r="F130" s="1"/>
      <c r="G130" s="9"/>
      <c r="H130" s="71" t="str">
        <f t="shared" si="2"/>
        <v/>
      </c>
      <c r="I130" s="71" t="str">
        <f t="shared" si="3"/>
        <v/>
      </c>
      <c r="J130" s="1"/>
      <c r="K130" s="1"/>
      <c r="L130" s="10"/>
    </row>
    <row r="131" spans="1:12" s="72" customFormat="1">
      <c r="A131" s="53">
        <v>125</v>
      </c>
      <c r="B131" s="11"/>
      <c r="C131" s="11"/>
      <c r="D131" s="11"/>
      <c r="E131" s="8"/>
      <c r="F131" s="1"/>
      <c r="G131" s="9"/>
      <c r="H131" s="71" t="str">
        <f t="shared" si="2"/>
        <v/>
      </c>
      <c r="I131" s="71" t="str">
        <f t="shared" si="3"/>
        <v/>
      </c>
      <c r="J131" s="1"/>
      <c r="K131" s="1"/>
      <c r="L131" s="10"/>
    </row>
    <row r="132" spans="1:12" s="72" customFormat="1">
      <c r="A132" s="53">
        <v>126</v>
      </c>
      <c r="B132" s="11"/>
      <c r="C132" s="11"/>
      <c r="D132" s="11"/>
      <c r="E132" s="8"/>
      <c r="F132" s="1"/>
      <c r="G132" s="9"/>
      <c r="H132" s="71" t="str">
        <f t="shared" si="2"/>
        <v/>
      </c>
      <c r="I132" s="71" t="str">
        <f t="shared" si="3"/>
        <v/>
      </c>
      <c r="J132" s="1"/>
      <c r="K132" s="1"/>
      <c r="L132" s="10"/>
    </row>
    <row r="133" spans="1:12" s="72" customFormat="1">
      <c r="A133" s="53">
        <v>127</v>
      </c>
      <c r="B133" s="11"/>
      <c r="C133" s="11"/>
      <c r="D133" s="11"/>
      <c r="E133" s="8"/>
      <c r="F133" s="1"/>
      <c r="G133" s="9"/>
      <c r="H133" s="71" t="str">
        <f t="shared" si="2"/>
        <v/>
      </c>
      <c r="I133" s="71" t="str">
        <f t="shared" si="3"/>
        <v/>
      </c>
      <c r="J133" s="1"/>
      <c r="K133" s="1"/>
      <c r="L133" s="10"/>
    </row>
    <row r="134" spans="1:12" s="72" customFormat="1">
      <c r="A134" s="53">
        <v>128</v>
      </c>
      <c r="B134" s="11"/>
      <c r="C134" s="11"/>
      <c r="D134" s="11"/>
      <c r="E134" s="8"/>
      <c r="F134" s="1"/>
      <c r="G134" s="9"/>
      <c r="H134" s="71" t="str">
        <f t="shared" si="2"/>
        <v/>
      </c>
      <c r="I134" s="71" t="str">
        <f t="shared" si="3"/>
        <v/>
      </c>
      <c r="J134" s="1"/>
      <c r="K134" s="1"/>
      <c r="L134" s="10"/>
    </row>
    <row r="135" spans="1:12" s="72" customFormat="1">
      <c r="A135" s="53">
        <v>129</v>
      </c>
      <c r="B135" s="11"/>
      <c r="C135" s="11"/>
      <c r="D135" s="11"/>
      <c r="E135" s="8"/>
      <c r="F135" s="1"/>
      <c r="G135" s="9"/>
      <c r="H135" s="71" t="str">
        <f t="shared" si="2"/>
        <v/>
      </c>
      <c r="I135" s="71" t="str">
        <f t="shared" si="3"/>
        <v/>
      </c>
      <c r="J135" s="1"/>
      <c r="K135" s="1"/>
      <c r="L135" s="10"/>
    </row>
    <row r="136" spans="1:12" s="72" customFormat="1">
      <c r="A136" s="53">
        <v>130</v>
      </c>
      <c r="B136" s="11"/>
      <c r="C136" s="11"/>
      <c r="D136" s="11"/>
      <c r="E136" s="8"/>
      <c r="F136" s="1"/>
      <c r="G136" s="9"/>
      <c r="H136" s="71" t="str">
        <f t="shared" si="2"/>
        <v/>
      </c>
      <c r="I136" s="71" t="str">
        <f t="shared" si="3"/>
        <v/>
      </c>
      <c r="J136" s="1"/>
      <c r="K136" s="1"/>
      <c r="L136" s="10"/>
    </row>
    <row r="137" spans="1:12" s="72" customFormat="1">
      <c r="A137" s="53">
        <v>131</v>
      </c>
      <c r="B137" s="11"/>
      <c r="C137" s="11"/>
      <c r="D137" s="11"/>
      <c r="E137" s="8"/>
      <c r="F137" s="1"/>
      <c r="G137" s="9"/>
      <c r="H137" s="71" t="str">
        <f t="shared" si="2"/>
        <v/>
      </c>
      <c r="I137" s="71" t="str">
        <f t="shared" si="3"/>
        <v/>
      </c>
      <c r="J137" s="1"/>
      <c r="K137" s="1"/>
      <c r="L137" s="10"/>
    </row>
    <row r="138" spans="1:12" s="72" customFormat="1">
      <c r="A138" s="53">
        <v>132</v>
      </c>
      <c r="B138" s="11"/>
      <c r="C138" s="11"/>
      <c r="D138" s="11"/>
      <c r="E138" s="8"/>
      <c r="F138" s="1"/>
      <c r="G138" s="9"/>
      <c r="H138" s="71" t="str">
        <f t="shared" ref="H138:H156" si="4">IF(E138&lt;&gt;"",E138*G138,"")</f>
        <v/>
      </c>
      <c r="I138" s="71" t="str">
        <f t="shared" ref="I138:I156" si="5">+IF($E$2="ДА",IF(H138="","",H138*1.2),"")</f>
        <v/>
      </c>
      <c r="J138" s="1"/>
      <c r="K138" s="1"/>
      <c r="L138" s="10"/>
    </row>
    <row r="139" spans="1:12" s="72" customFormat="1">
      <c r="A139" s="53">
        <v>133</v>
      </c>
      <c r="B139" s="11"/>
      <c r="C139" s="11"/>
      <c r="D139" s="11"/>
      <c r="E139" s="8"/>
      <c r="F139" s="1"/>
      <c r="G139" s="9"/>
      <c r="H139" s="71" t="str">
        <f t="shared" si="4"/>
        <v/>
      </c>
      <c r="I139" s="71" t="str">
        <f t="shared" si="5"/>
        <v/>
      </c>
      <c r="J139" s="1"/>
      <c r="K139" s="1"/>
      <c r="L139" s="10"/>
    </row>
    <row r="140" spans="1:12" s="72" customFormat="1">
      <c r="A140" s="53">
        <v>134</v>
      </c>
      <c r="B140" s="11"/>
      <c r="C140" s="11"/>
      <c r="D140" s="11"/>
      <c r="E140" s="8"/>
      <c r="F140" s="1"/>
      <c r="G140" s="9"/>
      <c r="H140" s="71" t="str">
        <f t="shared" si="4"/>
        <v/>
      </c>
      <c r="I140" s="71" t="str">
        <f t="shared" si="5"/>
        <v/>
      </c>
      <c r="J140" s="1"/>
      <c r="K140" s="1"/>
      <c r="L140" s="10"/>
    </row>
    <row r="141" spans="1:12" s="72" customFormat="1">
      <c r="A141" s="53">
        <v>135</v>
      </c>
      <c r="B141" s="11"/>
      <c r="C141" s="11"/>
      <c r="D141" s="11"/>
      <c r="E141" s="8"/>
      <c r="F141" s="1"/>
      <c r="G141" s="9"/>
      <c r="H141" s="71" t="str">
        <f t="shared" si="4"/>
        <v/>
      </c>
      <c r="I141" s="71" t="str">
        <f t="shared" si="5"/>
        <v/>
      </c>
      <c r="J141" s="1"/>
      <c r="K141" s="1"/>
      <c r="L141" s="10"/>
    </row>
    <row r="142" spans="1:12" s="72" customFormat="1">
      <c r="A142" s="53">
        <v>136</v>
      </c>
      <c r="B142" s="11"/>
      <c r="C142" s="11"/>
      <c r="D142" s="11"/>
      <c r="E142" s="8"/>
      <c r="F142" s="1"/>
      <c r="G142" s="9"/>
      <c r="H142" s="71" t="str">
        <f t="shared" si="4"/>
        <v/>
      </c>
      <c r="I142" s="71" t="str">
        <f t="shared" si="5"/>
        <v/>
      </c>
      <c r="J142" s="1"/>
      <c r="K142" s="1"/>
      <c r="L142" s="10"/>
    </row>
    <row r="143" spans="1:12" s="72" customFormat="1">
      <c r="A143" s="53">
        <v>137</v>
      </c>
      <c r="B143" s="11"/>
      <c r="C143" s="11"/>
      <c r="D143" s="11"/>
      <c r="E143" s="8"/>
      <c r="F143" s="1"/>
      <c r="G143" s="9"/>
      <c r="H143" s="71" t="str">
        <f t="shared" si="4"/>
        <v/>
      </c>
      <c r="I143" s="71" t="str">
        <f t="shared" si="5"/>
        <v/>
      </c>
      <c r="J143" s="1"/>
      <c r="K143" s="1"/>
      <c r="L143" s="10"/>
    </row>
    <row r="144" spans="1:12" s="72" customFormat="1">
      <c r="A144" s="53">
        <v>138</v>
      </c>
      <c r="B144" s="11"/>
      <c r="C144" s="11"/>
      <c r="D144" s="11"/>
      <c r="E144" s="8"/>
      <c r="F144" s="1"/>
      <c r="G144" s="9"/>
      <c r="H144" s="71" t="str">
        <f t="shared" si="4"/>
        <v/>
      </c>
      <c r="I144" s="71" t="str">
        <f t="shared" si="5"/>
        <v/>
      </c>
      <c r="J144" s="1"/>
      <c r="K144" s="1"/>
      <c r="L144" s="10"/>
    </row>
    <row r="145" spans="1:21" s="72" customFormat="1" ht="18.75" customHeight="1">
      <c r="A145" s="53">
        <v>139</v>
      </c>
      <c r="B145" s="11"/>
      <c r="C145" s="11"/>
      <c r="D145" s="11"/>
      <c r="E145" s="8"/>
      <c r="F145" s="1"/>
      <c r="G145" s="9"/>
      <c r="H145" s="71" t="str">
        <f t="shared" si="4"/>
        <v/>
      </c>
      <c r="I145" s="71" t="str">
        <f t="shared" si="5"/>
        <v/>
      </c>
      <c r="J145" s="1"/>
      <c r="K145" s="1"/>
      <c r="L145" s="10"/>
    </row>
    <row r="146" spans="1:21" s="72" customFormat="1">
      <c r="A146" s="53">
        <v>140</v>
      </c>
      <c r="B146" s="11"/>
      <c r="C146" s="11"/>
      <c r="D146" s="11"/>
      <c r="E146" s="8"/>
      <c r="F146" s="1"/>
      <c r="G146" s="9"/>
      <c r="H146" s="71" t="str">
        <f t="shared" si="4"/>
        <v/>
      </c>
      <c r="I146" s="71" t="str">
        <f t="shared" si="5"/>
        <v/>
      </c>
      <c r="J146" s="1"/>
      <c r="K146" s="1"/>
      <c r="L146" s="10"/>
    </row>
    <row r="147" spans="1:21" s="72" customFormat="1">
      <c r="A147" s="53">
        <v>141</v>
      </c>
      <c r="B147" s="11"/>
      <c r="C147" s="11"/>
      <c r="D147" s="11"/>
      <c r="E147" s="8"/>
      <c r="F147" s="1"/>
      <c r="G147" s="9"/>
      <c r="H147" s="71" t="str">
        <f t="shared" si="4"/>
        <v/>
      </c>
      <c r="I147" s="71" t="str">
        <f t="shared" si="5"/>
        <v/>
      </c>
      <c r="J147" s="1"/>
      <c r="K147" s="1"/>
      <c r="L147" s="10"/>
    </row>
    <row r="148" spans="1:21" s="72" customFormat="1">
      <c r="A148" s="53">
        <v>142</v>
      </c>
      <c r="B148" s="11"/>
      <c r="C148" s="11"/>
      <c r="D148" s="11"/>
      <c r="E148" s="8"/>
      <c r="F148" s="1"/>
      <c r="G148" s="9"/>
      <c r="H148" s="71" t="str">
        <f t="shared" si="4"/>
        <v/>
      </c>
      <c r="I148" s="71" t="str">
        <f t="shared" si="5"/>
        <v/>
      </c>
      <c r="J148" s="1"/>
      <c r="K148" s="1"/>
      <c r="L148" s="10"/>
    </row>
    <row r="149" spans="1:21" s="72" customFormat="1">
      <c r="A149" s="53">
        <v>143</v>
      </c>
      <c r="B149" s="11"/>
      <c r="C149" s="11"/>
      <c r="D149" s="11"/>
      <c r="E149" s="8"/>
      <c r="F149" s="1"/>
      <c r="G149" s="9"/>
      <c r="H149" s="71" t="str">
        <f t="shared" si="4"/>
        <v/>
      </c>
      <c r="I149" s="71" t="str">
        <f t="shared" si="5"/>
        <v/>
      </c>
      <c r="J149" s="1"/>
      <c r="K149" s="1"/>
      <c r="L149" s="10"/>
    </row>
    <row r="150" spans="1:21" s="72" customFormat="1">
      <c r="A150" s="53">
        <v>144</v>
      </c>
      <c r="B150" s="11"/>
      <c r="C150" s="11"/>
      <c r="D150" s="11"/>
      <c r="E150" s="8"/>
      <c r="F150" s="1"/>
      <c r="G150" s="9"/>
      <c r="H150" s="71" t="str">
        <f t="shared" si="4"/>
        <v/>
      </c>
      <c r="I150" s="71" t="str">
        <f t="shared" si="5"/>
        <v/>
      </c>
      <c r="J150" s="1"/>
      <c r="K150" s="1"/>
      <c r="L150" s="10"/>
    </row>
    <row r="151" spans="1:21" s="72" customFormat="1">
      <c r="A151" s="53">
        <v>145</v>
      </c>
      <c r="B151" s="11"/>
      <c r="C151" s="11"/>
      <c r="D151" s="11"/>
      <c r="E151" s="8"/>
      <c r="F151" s="1"/>
      <c r="G151" s="9"/>
      <c r="H151" s="71" t="str">
        <f t="shared" si="4"/>
        <v/>
      </c>
      <c r="I151" s="71" t="str">
        <f t="shared" si="5"/>
        <v/>
      </c>
      <c r="J151" s="1"/>
      <c r="K151" s="1"/>
      <c r="L151" s="10"/>
    </row>
    <row r="152" spans="1:21" s="72" customFormat="1">
      <c r="A152" s="53">
        <v>146</v>
      </c>
      <c r="B152" s="11"/>
      <c r="C152" s="11"/>
      <c r="D152" s="11"/>
      <c r="E152" s="8"/>
      <c r="F152" s="1"/>
      <c r="G152" s="9"/>
      <c r="H152" s="71" t="str">
        <f t="shared" si="4"/>
        <v/>
      </c>
      <c r="I152" s="71" t="str">
        <f t="shared" si="5"/>
        <v/>
      </c>
      <c r="J152" s="1"/>
      <c r="K152" s="1"/>
      <c r="L152" s="10"/>
    </row>
    <row r="153" spans="1:21" s="72" customFormat="1">
      <c r="A153" s="53">
        <v>147</v>
      </c>
      <c r="B153" s="11"/>
      <c r="C153" s="11"/>
      <c r="D153" s="11"/>
      <c r="E153" s="8"/>
      <c r="F153" s="1"/>
      <c r="G153" s="9"/>
      <c r="H153" s="71" t="str">
        <f t="shared" si="4"/>
        <v/>
      </c>
      <c r="I153" s="71" t="str">
        <f t="shared" si="5"/>
        <v/>
      </c>
      <c r="J153" s="1"/>
      <c r="K153" s="1"/>
      <c r="L153" s="10"/>
    </row>
    <row r="154" spans="1:21" s="72" customFormat="1">
      <c r="A154" s="53">
        <v>148</v>
      </c>
      <c r="B154" s="11"/>
      <c r="C154" s="11"/>
      <c r="D154" s="11"/>
      <c r="E154" s="8"/>
      <c r="F154" s="1"/>
      <c r="G154" s="9"/>
      <c r="H154" s="71" t="str">
        <f t="shared" si="4"/>
        <v/>
      </c>
      <c r="I154" s="71" t="str">
        <f t="shared" si="5"/>
        <v/>
      </c>
      <c r="J154" s="1"/>
      <c r="K154" s="1"/>
      <c r="L154" s="10"/>
    </row>
    <row r="155" spans="1:21" s="72" customFormat="1">
      <c r="A155" s="53">
        <v>149</v>
      </c>
      <c r="B155" s="11"/>
      <c r="C155" s="11"/>
      <c r="D155" s="11"/>
      <c r="E155" s="8"/>
      <c r="F155" s="1"/>
      <c r="G155" s="9"/>
      <c r="H155" s="71" t="str">
        <f t="shared" si="4"/>
        <v/>
      </c>
      <c r="I155" s="71" t="str">
        <f t="shared" si="5"/>
        <v/>
      </c>
      <c r="J155" s="1"/>
      <c r="K155" s="1"/>
      <c r="L155" s="10"/>
    </row>
    <row r="156" spans="1:21" s="72" customFormat="1">
      <c r="A156" s="53">
        <v>150</v>
      </c>
      <c r="B156" s="11"/>
      <c r="C156" s="11"/>
      <c r="D156" s="11"/>
      <c r="E156" s="8"/>
      <c r="F156" s="1"/>
      <c r="G156" s="9"/>
      <c r="H156" s="71" t="str">
        <f t="shared" si="4"/>
        <v/>
      </c>
      <c r="I156" s="71" t="str">
        <f t="shared" si="5"/>
        <v/>
      </c>
      <c r="J156" s="1"/>
      <c r="K156" s="1"/>
      <c r="L156" s="10"/>
    </row>
    <row r="157" spans="1:21" s="62" customFormat="1">
      <c r="A157" s="52" t="s">
        <v>4</v>
      </c>
      <c r="B157" s="57" t="s">
        <v>14</v>
      </c>
      <c r="C157" s="48"/>
      <c r="D157" s="21"/>
      <c r="E157" s="25"/>
      <c r="F157" s="26"/>
      <c r="G157" s="23"/>
      <c r="H157" s="23"/>
      <c r="I157" s="23"/>
      <c r="J157" s="26"/>
      <c r="K157" s="26"/>
      <c r="L157" s="27"/>
    </row>
    <row r="158" spans="1:21" s="72" customFormat="1">
      <c r="A158" s="53">
        <v>1</v>
      </c>
      <c r="B158" s="11" t="s">
        <v>816</v>
      </c>
      <c r="C158" s="11"/>
      <c r="D158" s="100"/>
      <c r="E158" s="8"/>
      <c r="F158" s="100"/>
      <c r="G158" s="9"/>
      <c r="H158" s="71" t="str">
        <f>IF(E158&lt;&gt;"",E158*G158,"")</f>
        <v/>
      </c>
      <c r="I158" s="71" t="str">
        <f>+IF($E$2="ДА",IF(H158="","",H158*1.2),"")</f>
        <v/>
      </c>
      <c r="J158" s="1"/>
      <c r="K158" s="1"/>
      <c r="L158" s="10"/>
    </row>
    <row r="159" spans="1:21" s="72" customFormat="1">
      <c r="A159" s="53">
        <v>2</v>
      </c>
      <c r="B159" s="11" t="s">
        <v>28</v>
      </c>
      <c r="C159" s="11"/>
      <c r="D159" s="100"/>
      <c r="E159" s="8"/>
      <c r="F159" s="100"/>
      <c r="G159" s="9"/>
      <c r="H159" s="71" t="str">
        <f>IF(E159&lt;&gt;"",E159*G159,"")</f>
        <v/>
      </c>
      <c r="I159" s="71" t="str">
        <f>+IF($E$2="ДА",IF(H159="","",H159*1.2),"")</f>
        <v/>
      </c>
      <c r="J159" s="1"/>
      <c r="K159" s="1"/>
      <c r="L159" s="10"/>
      <c r="U159" s="85"/>
    </row>
    <row r="160" spans="1:21" s="72" customFormat="1">
      <c r="A160" s="53">
        <v>3</v>
      </c>
      <c r="B160" s="11" t="s">
        <v>29</v>
      </c>
      <c r="C160" s="11"/>
      <c r="D160" s="100"/>
      <c r="E160" s="8"/>
      <c r="F160" s="100"/>
      <c r="G160" s="9"/>
      <c r="H160" s="71" t="str">
        <f>IF(E160&lt;&gt;"",E160*G160,"")</f>
        <v/>
      </c>
      <c r="I160" s="71" t="str">
        <f>+IF($E$2="ДА",IF(H160="","",H160*1.2),"")</f>
        <v/>
      </c>
      <c r="J160" s="1"/>
      <c r="K160" s="1"/>
      <c r="L160" s="10"/>
      <c r="U160" s="85"/>
    </row>
    <row r="161" spans="1:12" s="72" customFormat="1">
      <c r="A161" s="53">
        <v>4</v>
      </c>
      <c r="B161" s="11" t="s">
        <v>94</v>
      </c>
      <c r="C161" s="11"/>
      <c r="D161" s="100"/>
      <c r="E161" s="8"/>
      <c r="F161" s="100"/>
      <c r="G161" s="9"/>
      <c r="H161" s="71" t="str">
        <f t="shared" ref="H161:H176" si="6">IF(E161&lt;&gt;"",E161*G161,"")</f>
        <v/>
      </c>
      <c r="I161" s="71" t="str">
        <f t="shared" ref="I161:I176" si="7">+IF($E$2="ДА",IF(H161="","",H161*1.2),"")</f>
        <v/>
      </c>
      <c r="J161" s="1"/>
      <c r="K161" s="1"/>
      <c r="L161" s="10"/>
    </row>
    <row r="162" spans="1:12" s="72" customFormat="1">
      <c r="A162" s="53">
        <v>5</v>
      </c>
      <c r="B162" s="11" t="s">
        <v>95</v>
      </c>
      <c r="C162" s="11"/>
      <c r="D162" s="100"/>
      <c r="E162" s="8"/>
      <c r="F162" s="100"/>
      <c r="G162" s="9"/>
      <c r="H162" s="71" t="str">
        <f t="shared" si="6"/>
        <v/>
      </c>
      <c r="I162" s="71" t="str">
        <f t="shared" si="7"/>
        <v/>
      </c>
      <c r="J162" s="1"/>
      <c r="K162" s="1"/>
      <c r="L162" s="10"/>
    </row>
    <row r="163" spans="1:12" s="72" customFormat="1">
      <c r="A163" s="53">
        <v>6</v>
      </c>
      <c r="B163" s="11" t="s">
        <v>96</v>
      </c>
      <c r="C163" s="11"/>
      <c r="D163" s="100"/>
      <c r="E163" s="8"/>
      <c r="F163" s="100"/>
      <c r="G163" s="9"/>
      <c r="H163" s="71" t="str">
        <f t="shared" si="6"/>
        <v/>
      </c>
      <c r="I163" s="71" t="str">
        <f t="shared" si="7"/>
        <v/>
      </c>
      <c r="J163" s="1"/>
      <c r="K163" s="1"/>
      <c r="L163" s="10"/>
    </row>
    <row r="164" spans="1:12" s="72" customFormat="1">
      <c r="A164" s="53">
        <v>7</v>
      </c>
      <c r="B164" s="11" t="s">
        <v>97</v>
      </c>
      <c r="C164" s="11"/>
      <c r="D164" s="100"/>
      <c r="E164" s="8"/>
      <c r="F164" s="100"/>
      <c r="G164" s="9"/>
      <c r="H164" s="71" t="str">
        <f t="shared" si="6"/>
        <v/>
      </c>
      <c r="I164" s="71" t="str">
        <f t="shared" si="7"/>
        <v/>
      </c>
      <c r="J164" s="1"/>
      <c r="K164" s="1"/>
      <c r="L164" s="10"/>
    </row>
    <row r="165" spans="1:12" s="72" customFormat="1">
      <c r="A165" s="53">
        <v>8</v>
      </c>
      <c r="B165" s="11" t="s">
        <v>98</v>
      </c>
      <c r="C165" s="11"/>
      <c r="D165" s="100"/>
      <c r="E165" s="8"/>
      <c r="F165" s="100"/>
      <c r="G165" s="9"/>
      <c r="H165" s="71" t="str">
        <f t="shared" si="6"/>
        <v/>
      </c>
      <c r="I165" s="71" t="str">
        <f t="shared" si="7"/>
        <v/>
      </c>
      <c r="J165" s="1"/>
      <c r="K165" s="1"/>
      <c r="L165" s="10"/>
    </row>
    <row r="166" spans="1:12" s="72" customFormat="1">
      <c r="A166" s="53">
        <v>9</v>
      </c>
      <c r="B166" s="11" t="s">
        <v>99</v>
      </c>
      <c r="C166" s="11"/>
      <c r="D166" s="100"/>
      <c r="E166" s="8"/>
      <c r="F166" s="100"/>
      <c r="G166" s="9"/>
      <c r="H166" s="71" t="str">
        <f t="shared" si="6"/>
        <v/>
      </c>
      <c r="I166" s="71" t="str">
        <f t="shared" si="7"/>
        <v/>
      </c>
      <c r="J166" s="1"/>
      <c r="K166" s="1"/>
      <c r="L166" s="10"/>
    </row>
    <row r="167" spans="1:12" s="72" customFormat="1">
      <c r="A167" s="53">
        <v>10</v>
      </c>
      <c r="B167" s="11" t="s">
        <v>100</v>
      </c>
      <c r="C167" s="11"/>
      <c r="D167" s="100"/>
      <c r="E167" s="8"/>
      <c r="F167" s="100"/>
      <c r="G167" s="9"/>
      <c r="H167" s="71" t="str">
        <f t="shared" si="6"/>
        <v/>
      </c>
      <c r="I167" s="71" t="str">
        <f t="shared" si="7"/>
        <v/>
      </c>
      <c r="J167" s="1"/>
      <c r="K167" s="1"/>
      <c r="L167" s="10"/>
    </row>
    <row r="168" spans="1:12" s="72" customFormat="1">
      <c r="A168" s="53">
        <v>11</v>
      </c>
      <c r="B168" s="11" t="s">
        <v>101</v>
      </c>
      <c r="C168" s="11"/>
      <c r="D168" s="100"/>
      <c r="E168" s="8"/>
      <c r="F168" s="100"/>
      <c r="G168" s="9"/>
      <c r="H168" s="71" t="str">
        <f t="shared" si="6"/>
        <v/>
      </c>
      <c r="I168" s="71" t="str">
        <f t="shared" si="7"/>
        <v/>
      </c>
      <c r="J168" s="1"/>
      <c r="K168" s="1"/>
      <c r="L168" s="10"/>
    </row>
    <row r="169" spans="1:12" s="72" customFormat="1">
      <c r="A169" s="53">
        <v>12</v>
      </c>
      <c r="B169" s="11" t="s">
        <v>102</v>
      </c>
      <c r="C169" s="11"/>
      <c r="D169" s="100"/>
      <c r="E169" s="8"/>
      <c r="F169" s="100"/>
      <c r="G169" s="9"/>
      <c r="H169" s="71" t="str">
        <f t="shared" si="6"/>
        <v/>
      </c>
      <c r="I169" s="71" t="str">
        <f t="shared" si="7"/>
        <v/>
      </c>
      <c r="J169" s="1"/>
      <c r="K169" s="1"/>
      <c r="L169" s="10"/>
    </row>
    <row r="170" spans="1:12" s="72" customFormat="1">
      <c r="A170" s="53">
        <v>13</v>
      </c>
      <c r="B170" s="11" t="s">
        <v>103</v>
      </c>
      <c r="C170" s="11"/>
      <c r="D170" s="100"/>
      <c r="E170" s="8"/>
      <c r="F170" s="100"/>
      <c r="G170" s="9"/>
      <c r="H170" s="71" t="str">
        <f t="shared" si="6"/>
        <v/>
      </c>
      <c r="I170" s="71" t="str">
        <f t="shared" si="7"/>
        <v/>
      </c>
      <c r="J170" s="1"/>
      <c r="K170" s="1"/>
      <c r="L170" s="10"/>
    </row>
    <row r="171" spans="1:12" s="72" customFormat="1">
      <c r="A171" s="53">
        <v>14</v>
      </c>
      <c r="B171" s="11" t="s">
        <v>104</v>
      </c>
      <c r="C171" s="11"/>
      <c r="D171" s="100"/>
      <c r="E171" s="8"/>
      <c r="F171" s="100"/>
      <c r="G171" s="9"/>
      <c r="H171" s="71" t="str">
        <f t="shared" si="6"/>
        <v/>
      </c>
      <c r="I171" s="71" t="str">
        <f t="shared" si="7"/>
        <v/>
      </c>
      <c r="J171" s="1"/>
      <c r="K171" s="1"/>
      <c r="L171" s="10"/>
    </row>
    <row r="172" spans="1:12" s="72" customFormat="1">
      <c r="A172" s="53">
        <v>15</v>
      </c>
      <c r="B172" s="11" t="s">
        <v>105</v>
      </c>
      <c r="C172" s="11"/>
      <c r="D172" s="100"/>
      <c r="E172" s="8"/>
      <c r="F172" s="100"/>
      <c r="G172" s="9"/>
      <c r="H172" s="71" t="str">
        <f t="shared" si="6"/>
        <v/>
      </c>
      <c r="I172" s="71" t="str">
        <f t="shared" si="7"/>
        <v/>
      </c>
      <c r="J172" s="1"/>
      <c r="K172" s="1"/>
      <c r="L172" s="10"/>
    </row>
    <row r="173" spans="1:12" s="72" customFormat="1">
      <c r="A173" s="53">
        <v>16</v>
      </c>
      <c r="B173" s="11" t="s">
        <v>106</v>
      </c>
      <c r="C173" s="11"/>
      <c r="D173" s="100"/>
      <c r="E173" s="8"/>
      <c r="F173" s="100"/>
      <c r="G173" s="9"/>
      <c r="H173" s="71" t="str">
        <f t="shared" si="6"/>
        <v/>
      </c>
      <c r="I173" s="71" t="str">
        <f t="shared" si="7"/>
        <v/>
      </c>
      <c r="J173" s="1"/>
      <c r="K173" s="1"/>
      <c r="L173" s="10"/>
    </row>
    <row r="174" spans="1:12" s="72" customFormat="1">
      <c r="A174" s="53">
        <v>17</v>
      </c>
      <c r="B174" s="11" t="s">
        <v>107</v>
      </c>
      <c r="C174" s="11"/>
      <c r="D174" s="100"/>
      <c r="E174" s="8"/>
      <c r="F174" s="100"/>
      <c r="G174" s="9"/>
      <c r="H174" s="71" t="str">
        <f t="shared" si="6"/>
        <v/>
      </c>
      <c r="I174" s="71" t="str">
        <f t="shared" si="7"/>
        <v/>
      </c>
      <c r="J174" s="1"/>
      <c r="K174" s="1"/>
      <c r="L174" s="10"/>
    </row>
    <row r="175" spans="1:12" s="72" customFormat="1">
      <c r="A175" s="53">
        <v>18</v>
      </c>
      <c r="B175" s="11" t="s">
        <v>108</v>
      </c>
      <c r="C175" s="11"/>
      <c r="D175" s="100"/>
      <c r="E175" s="8"/>
      <c r="F175" s="100"/>
      <c r="G175" s="9"/>
      <c r="H175" s="71" t="str">
        <f t="shared" si="6"/>
        <v/>
      </c>
      <c r="I175" s="71" t="str">
        <f t="shared" si="7"/>
        <v/>
      </c>
      <c r="J175" s="1"/>
      <c r="K175" s="1"/>
      <c r="L175" s="10"/>
    </row>
    <row r="176" spans="1:12" s="72" customFormat="1">
      <c r="A176" s="53">
        <v>19</v>
      </c>
      <c r="B176" s="11" t="s">
        <v>109</v>
      </c>
      <c r="C176" s="11"/>
      <c r="D176" s="100"/>
      <c r="E176" s="8"/>
      <c r="F176" s="100"/>
      <c r="G176" s="9"/>
      <c r="H176" s="71" t="str">
        <f t="shared" si="6"/>
        <v/>
      </c>
      <c r="I176" s="71" t="str">
        <f t="shared" si="7"/>
        <v/>
      </c>
      <c r="J176" s="1"/>
      <c r="K176" s="1"/>
      <c r="L176" s="10"/>
    </row>
    <row r="177" spans="1:12" s="72" customFormat="1">
      <c r="A177" s="53">
        <v>20</v>
      </c>
      <c r="B177" s="11" t="s">
        <v>110</v>
      </c>
      <c r="C177" s="11"/>
      <c r="D177" s="100"/>
      <c r="E177" s="8"/>
      <c r="F177" s="100"/>
      <c r="G177" s="9"/>
      <c r="H177" s="71" t="str">
        <f>IF(E177&lt;&gt;"",E177*G177,"")</f>
        <v/>
      </c>
      <c r="I177" s="71" t="str">
        <f>+IF($E$2="ДА",IF(H177="","",H177*1.2),"")</f>
        <v/>
      </c>
      <c r="J177" s="1"/>
      <c r="K177" s="1"/>
      <c r="L177" s="10"/>
    </row>
    <row r="178" spans="1:12" s="62" customFormat="1" ht="36.75" customHeight="1">
      <c r="A178" s="52" t="s">
        <v>6</v>
      </c>
      <c r="B178" s="58" t="s">
        <v>5</v>
      </c>
      <c r="C178" s="86" t="s">
        <v>216</v>
      </c>
      <c r="D178" s="28"/>
      <c r="E178" s="8"/>
      <c r="F178" s="16" t="s">
        <v>17</v>
      </c>
      <c r="G178" s="9"/>
      <c r="H178" s="61" t="str">
        <f>IF(E178&lt;&gt;"",E178*G178,"")</f>
        <v/>
      </c>
      <c r="I178" s="61" t="str">
        <f>+IF($E$2="ДА",IF(H178="","",H178*1.2),"")</f>
        <v/>
      </c>
      <c r="J178" s="29"/>
      <c r="K178" s="30"/>
      <c r="L178" s="22"/>
    </row>
    <row r="179" spans="1:12" s="62" customFormat="1">
      <c r="A179" s="52" t="s">
        <v>15</v>
      </c>
      <c r="B179" s="57" t="s">
        <v>7</v>
      </c>
      <c r="C179" s="48"/>
      <c r="D179" s="21"/>
      <c r="E179" s="25"/>
      <c r="F179" s="26"/>
      <c r="G179" s="23"/>
      <c r="H179" s="23"/>
      <c r="I179" s="23"/>
      <c r="J179" s="21"/>
      <c r="K179" s="21"/>
      <c r="L179" s="22"/>
    </row>
    <row r="180" spans="1:12" s="72" customFormat="1" ht="30">
      <c r="A180" s="53">
        <v>1</v>
      </c>
      <c r="B180" s="11"/>
      <c r="C180" s="86" t="s">
        <v>216</v>
      </c>
      <c r="D180" s="74"/>
      <c r="E180" s="8"/>
      <c r="F180" s="73" t="s">
        <v>17</v>
      </c>
      <c r="G180" s="9"/>
      <c r="H180" s="71" t="str">
        <f>IF(E180&lt;&gt;"",E180*G180,"")</f>
        <v/>
      </c>
      <c r="I180" s="71" t="str">
        <f>+IF($E$2="ДА",IF(H180="","",H180*1.2),"")</f>
        <v/>
      </c>
      <c r="J180" s="74"/>
      <c r="K180" s="75"/>
      <c r="L180" s="76"/>
    </row>
    <row r="181" spans="1:12" s="72" customFormat="1" ht="30">
      <c r="A181" s="53">
        <v>2</v>
      </c>
      <c r="B181" s="11"/>
      <c r="C181" s="86" t="s">
        <v>216</v>
      </c>
      <c r="D181" s="74"/>
      <c r="E181" s="8"/>
      <c r="F181" s="73" t="s">
        <v>17</v>
      </c>
      <c r="G181" s="9"/>
      <c r="H181" s="71" t="str">
        <f>IF(E181&lt;&gt;"",E181*G181,"")</f>
        <v/>
      </c>
      <c r="I181" s="71" t="str">
        <f>+IF($E$2="ДА",IF(H181="","",H181*1.2),"")</f>
        <v/>
      </c>
      <c r="J181" s="74"/>
      <c r="K181" s="75"/>
      <c r="L181" s="76"/>
    </row>
    <row r="182" spans="1:12" s="72" customFormat="1" ht="30">
      <c r="A182" s="53">
        <v>3</v>
      </c>
      <c r="B182" s="11"/>
      <c r="C182" s="86" t="s">
        <v>216</v>
      </c>
      <c r="D182" s="74"/>
      <c r="E182" s="8"/>
      <c r="F182" s="73" t="s">
        <v>17</v>
      </c>
      <c r="G182" s="9"/>
      <c r="H182" s="71" t="str">
        <f>IF(E182&lt;&gt;"",E182*G182,"")</f>
        <v/>
      </c>
      <c r="I182" s="71" t="str">
        <f>+IF($E$2="ДА",IF(H182="","",H182*1.2),"")</f>
        <v/>
      </c>
      <c r="J182" s="74"/>
      <c r="K182" s="75"/>
      <c r="L182" s="76"/>
    </row>
    <row r="183" spans="1:12" s="72" customFormat="1" ht="30">
      <c r="A183" s="53">
        <v>4</v>
      </c>
      <c r="B183" s="11"/>
      <c r="C183" s="86" t="s">
        <v>216</v>
      </c>
      <c r="D183" s="74"/>
      <c r="E183" s="8"/>
      <c r="F183" s="73" t="s">
        <v>17</v>
      </c>
      <c r="G183" s="9"/>
      <c r="H183" s="71" t="str">
        <f>IF(E183&lt;&gt;"",E183*G183,"")</f>
        <v/>
      </c>
      <c r="I183" s="71" t="str">
        <f>+IF($E$2="ДА",IF(H183="","",H183*1.2),"")</f>
        <v/>
      </c>
      <c r="J183" s="74"/>
      <c r="K183" s="75"/>
      <c r="L183" s="76"/>
    </row>
    <row r="184" spans="1:12" s="72" customFormat="1" ht="30">
      <c r="A184" s="53">
        <v>5</v>
      </c>
      <c r="B184" s="11"/>
      <c r="C184" s="86" t="s">
        <v>216</v>
      </c>
      <c r="D184" s="74"/>
      <c r="E184" s="8"/>
      <c r="F184" s="73" t="s">
        <v>17</v>
      </c>
      <c r="G184" s="9"/>
      <c r="H184" s="71" t="str">
        <f t="shared" ref="H184:H197" si="8">IF(E184&lt;&gt;"",E184*G184,"")</f>
        <v/>
      </c>
      <c r="I184" s="71" t="str">
        <f t="shared" ref="I184:I197" si="9">+IF($E$2="ДА",IF(H184="","",H184*1.2),"")</f>
        <v/>
      </c>
      <c r="J184" s="74"/>
      <c r="K184" s="75"/>
      <c r="L184" s="76"/>
    </row>
    <row r="185" spans="1:12" s="72" customFormat="1" ht="30">
      <c r="A185" s="53">
        <v>6</v>
      </c>
      <c r="B185" s="11"/>
      <c r="C185" s="86" t="s">
        <v>216</v>
      </c>
      <c r="D185" s="74"/>
      <c r="E185" s="8"/>
      <c r="F185" s="73" t="s">
        <v>17</v>
      </c>
      <c r="G185" s="9"/>
      <c r="H185" s="71" t="str">
        <f t="shared" si="8"/>
        <v/>
      </c>
      <c r="I185" s="71" t="str">
        <f t="shared" si="9"/>
        <v/>
      </c>
      <c r="J185" s="74"/>
      <c r="K185" s="75"/>
      <c r="L185" s="76"/>
    </row>
    <row r="186" spans="1:12" s="72" customFormat="1" ht="30">
      <c r="A186" s="53">
        <v>7</v>
      </c>
      <c r="B186" s="11"/>
      <c r="C186" s="86" t="s">
        <v>216</v>
      </c>
      <c r="D186" s="74"/>
      <c r="E186" s="8"/>
      <c r="F186" s="73" t="s">
        <v>17</v>
      </c>
      <c r="G186" s="9"/>
      <c r="H186" s="71" t="str">
        <f t="shared" si="8"/>
        <v/>
      </c>
      <c r="I186" s="71" t="str">
        <f t="shared" si="9"/>
        <v/>
      </c>
      <c r="J186" s="74"/>
      <c r="K186" s="75"/>
      <c r="L186" s="76"/>
    </row>
    <row r="187" spans="1:12" s="72" customFormat="1" ht="30">
      <c r="A187" s="53">
        <v>8</v>
      </c>
      <c r="B187" s="11"/>
      <c r="C187" s="86" t="s">
        <v>216</v>
      </c>
      <c r="D187" s="74"/>
      <c r="E187" s="8"/>
      <c r="F187" s="73" t="s">
        <v>17</v>
      </c>
      <c r="G187" s="9"/>
      <c r="H187" s="71" t="str">
        <f t="shared" si="8"/>
        <v/>
      </c>
      <c r="I187" s="71" t="str">
        <f t="shared" si="9"/>
        <v/>
      </c>
      <c r="J187" s="74"/>
      <c r="K187" s="75"/>
      <c r="L187" s="76"/>
    </row>
    <row r="188" spans="1:12" s="72" customFormat="1" ht="30">
      <c r="A188" s="53">
        <v>9</v>
      </c>
      <c r="B188" s="11"/>
      <c r="C188" s="86" t="s">
        <v>216</v>
      </c>
      <c r="D188" s="74"/>
      <c r="E188" s="8"/>
      <c r="F188" s="73" t="s">
        <v>17</v>
      </c>
      <c r="G188" s="9"/>
      <c r="H188" s="71" t="str">
        <f t="shared" si="8"/>
        <v/>
      </c>
      <c r="I188" s="71" t="str">
        <f t="shared" si="9"/>
        <v/>
      </c>
      <c r="J188" s="74"/>
      <c r="K188" s="75"/>
      <c r="L188" s="76"/>
    </row>
    <row r="189" spans="1:12" s="72" customFormat="1" ht="30">
      <c r="A189" s="53">
        <v>10</v>
      </c>
      <c r="B189" s="11"/>
      <c r="C189" s="86" t="s">
        <v>216</v>
      </c>
      <c r="D189" s="74"/>
      <c r="E189" s="8"/>
      <c r="F189" s="73" t="s">
        <v>17</v>
      </c>
      <c r="G189" s="9"/>
      <c r="H189" s="71" t="str">
        <f t="shared" si="8"/>
        <v/>
      </c>
      <c r="I189" s="71" t="str">
        <f t="shared" si="9"/>
        <v/>
      </c>
      <c r="J189" s="74"/>
      <c r="K189" s="75"/>
      <c r="L189" s="76"/>
    </row>
    <row r="190" spans="1:12" s="72" customFormat="1" ht="30">
      <c r="A190" s="53">
        <v>11</v>
      </c>
      <c r="B190" s="11"/>
      <c r="C190" s="86" t="s">
        <v>216</v>
      </c>
      <c r="D190" s="74"/>
      <c r="E190" s="8"/>
      <c r="F190" s="73" t="s">
        <v>17</v>
      </c>
      <c r="G190" s="9"/>
      <c r="H190" s="71" t="str">
        <f t="shared" si="8"/>
        <v/>
      </c>
      <c r="I190" s="71" t="str">
        <f t="shared" si="9"/>
        <v/>
      </c>
      <c r="J190" s="74"/>
      <c r="K190" s="75"/>
      <c r="L190" s="76"/>
    </row>
    <row r="191" spans="1:12" s="72" customFormat="1" ht="30">
      <c r="A191" s="53">
        <v>12</v>
      </c>
      <c r="B191" s="11"/>
      <c r="C191" s="86" t="s">
        <v>216</v>
      </c>
      <c r="D191" s="74"/>
      <c r="E191" s="8"/>
      <c r="F191" s="73" t="s">
        <v>17</v>
      </c>
      <c r="G191" s="9"/>
      <c r="H191" s="71" t="str">
        <f t="shared" si="8"/>
        <v/>
      </c>
      <c r="I191" s="71" t="str">
        <f t="shared" si="9"/>
        <v/>
      </c>
      <c r="J191" s="74"/>
      <c r="K191" s="75"/>
      <c r="L191" s="76"/>
    </row>
    <row r="192" spans="1:12" s="72" customFormat="1" ht="30">
      <c r="A192" s="53">
        <v>13</v>
      </c>
      <c r="B192" s="11"/>
      <c r="C192" s="86" t="s">
        <v>216</v>
      </c>
      <c r="D192" s="74"/>
      <c r="E192" s="8"/>
      <c r="F192" s="73" t="s">
        <v>17</v>
      </c>
      <c r="G192" s="9"/>
      <c r="H192" s="71" t="str">
        <f t="shared" si="8"/>
        <v/>
      </c>
      <c r="I192" s="71" t="str">
        <f t="shared" si="9"/>
        <v/>
      </c>
      <c r="J192" s="74"/>
      <c r="K192" s="75"/>
      <c r="L192" s="76"/>
    </row>
    <row r="193" spans="1:12" s="72" customFormat="1" ht="30">
      <c r="A193" s="53">
        <v>14</v>
      </c>
      <c r="B193" s="11"/>
      <c r="C193" s="86" t="s">
        <v>216</v>
      </c>
      <c r="D193" s="74"/>
      <c r="E193" s="8"/>
      <c r="F193" s="73" t="s">
        <v>17</v>
      </c>
      <c r="G193" s="9"/>
      <c r="H193" s="71" t="str">
        <f t="shared" si="8"/>
        <v/>
      </c>
      <c r="I193" s="71" t="str">
        <f t="shared" si="9"/>
        <v/>
      </c>
      <c r="J193" s="74"/>
      <c r="K193" s="75"/>
      <c r="L193" s="76"/>
    </row>
    <row r="194" spans="1:12" s="72" customFormat="1" ht="30">
      <c r="A194" s="53">
        <v>15</v>
      </c>
      <c r="B194" s="11"/>
      <c r="C194" s="86" t="s">
        <v>216</v>
      </c>
      <c r="D194" s="74"/>
      <c r="E194" s="8"/>
      <c r="F194" s="73" t="s">
        <v>17</v>
      </c>
      <c r="G194" s="9"/>
      <c r="H194" s="71" t="str">
        <f t="shared" si="8"/>
        <v/>
      </c>
      <c r="I194" s="71" t="str">
        <f t="shared" si="9"/>
        <v/>
      </c>
      <c r="J194" s="74"/>
      <c r="K194" s="75"/>
      <c r="L194" s="76"/>
    </row>
    <row r="195" spans="1:12" s="72" customFormat="1" ht="30">
      <c r="A195" s="53">
        <v>16</v>
      </c>
      <c r="B195" s="11"/>
      <c r="C195" s="86" t="s">
        <v>216</v>
      </c>
      <c r="D195" s="74"/>
      <c r="E195" s="8"/>
      <c r="F195" s="73" t="s">
        <v>17</v>
      </c>
      <c r="G195" s="9"/>
      <c r="H195" s="71" t="str">
        <f t="shared" si="8"/>
        <v/>
      </c>
      <c r="I195" s="71" t="str">
        <f t="shared" si="9"/>
        <v/>
      </c>
      <c r="J195" s="74"/>
      <c r="K195" s="75"/>
      <c r="L195" s="76"/>
    </row>
    <row r="196" spans="1:12" s="72" customFormat="1" ht="30">
      <c r="A196" s="53">
        <v>17</v>
      </c>
      <c r="B196" s="11"/>
      <c r="C196" s="86" t="s">
        <v>216</v>
      </c>
      <c r="D196" s="74"/>
      <c r="E196" s="8"/>
      <c r="F196" s="73" t="s">
        <v>17</v>
      </c>
      <c r="G196" s="9"/>
      <c r="H196" s="71" t="str">
        <f t="shared" si="8"/>
        <v/>
      </c>
      <c r="I196" s="71" t="str">
        <f t="shared" si="9"/>
        <v/>
      </c>
      <c r="J196" s="74"/>
      <c r="K196" s="75"/>
      <c r="L196" s="76"/>
    </row>
    <row r="197" spans="1:12" s="72" customFormat="1" ht="30">
      <c r="A197" s="53">
        <v>18</v>
      </c>
      <c r="B197" s="11"/>
      <c r="C197" s="86" t="s">
        <v>216</v>
      </c>
      <c r="D197" s="74"/>
      <c r="E197" s="8"/>
      <c r="F197" s="73" t="s">
        <v>17</v>
      </c>
      <c r="G197" s="9"/>
      <c r="H197" s="71" t="str">
        <f t="shared" si="8"/>
        <v/>
      </c>
      <c r="I197" s="71" t="str">
        <f t="shared" si="9"/>
        <v/>
      </c>
      <c r="J197" s="74"/>
      <c r="K197" s="75"/>
      <c r="L197" s="76"/>
    </row>
    <row r="198" spans="1:12" s="72" customFormat="1" ht="30">
      <c r="A198" s="53">
        <v>19</v>
      </c>
      <c r="B198" s="11"/>
      <c r="C198" s="86" t="s">
        <v>216</v>
      </c>
      <c r="D198" s="74"/>
      <c r="E198" s="8"/>
      <c r="F198" s="73" t="s">
        <v>17</v>
      </c>
      <c r="G198" s="9"/>
      <c r="H198" s="71" t="str">
        <f>IF(E198&lt;&gt;"",E198*G198,"")</f>
        <v/>
      </c>
      <c r="I198" s="71" t="str">
        <f>+IF($E$2="ДА",IF(H198="","",H198*1.2),"")</f>
        <v/>
      </c>
      <c r="J198" s="74"/>
      <c r="K198" s="75"/>
      <c r="L198" s="76"/>
    </row>
    <row r="199" spans="1:12" s="72" customFormat="1" ht="30.75" thickBot="1">
      <c r="A199" s="53">
        <v>20</v>
      </c>
      <c r="B199" s="59"/>
      <c r="C199" s="86" t="s">
        <v>216</v>
      </c>
      <c r="D199" s="77"/>
      <c r="E199" s="12"/>
      <c r="F199" s="78" t="s">
        <v>17</v>
      </c>
      <c r="G199" s="9"/>
      <c r="H199" s="71" t="str">
        <f>IF(E199&lt;&gt;"",E199*G199,"")</f>
        <v/>
      </c>
      <c r="I199" s="71" t="str">
        <f>+IF($E$2="ДА",IF(H199="","",H199*1.2),"")</f>
        <v/>
      </c>
      <c r="J199" s="74"/>
      <c r="K199" s="79"/>
      <c r="L199" s="76"/>
    </row>
    <row r="200" spans="1:12" s="38" customFormat="1" ht="29.25" customHeight="1" thickBot="1">
      <c r="A200" s="112" t="s">
        <v>8</v>
      </c>
      <c r="B200" s="113"/>
      <c r="C200" s="113"/>
      <c r="D200" s="113"/>
      <c r="E200" s="113"/>
      <c r="F200" s="113"/>
      <c r="G200" s="114"/>
      <c r="H200" s="24">
        <f>SUM(H7:H199)</f>
        <v>0</v>
      </c>
      <c r="I200" s="24">
        <f>SUM(I7:I199)</f>
        <v>0</v>
      </c>
      <c r="J200" s="33"/>
      <c r="K200" s="34"/>
      <c r="L200" s="31"/>
    </row>
    <row r="201" spans="1:12" s="38" customFormat="1" ht="29.25" customHeight="1" thickBot="1">
      <c r="A201" s="125" t="s">
        <v>35</v>
      </c>
      <c r="B201" s="126"/>
      <c r="C201" s="126"/>
      <c r="D201" s="126"/>
      <c r="E201" s="126"/>
      <c r="F201" s="126"/>
      <c r="G201" s="126"/>
      <c r="H201" s="126"/>
      <c r="I201" s="127"/>
      <c r="J201" s="35">
        <f>+SUMIF(J7:J177,"X",IF(I200&gt;0,I7:I177,H7:H177))</f>
        <v>0</v>
      </c>
      <c r="K201" s="35">
        <f>+SUMIF(K7:K177,"X",IF(I200&gt;0,I7:I177,H7:H177))</f>
        <v>0</v>
      </c>
      <c r="L201" s="32"/>
    </row>
    <row r="202" spans="1:12" s="38" customFormat="1" ht="15.75">
      <c r="A202" s="40"/>
      <c r="B202" s="36"/>
      <c r="C202" s="36"/>
      <c r="D202" s="36"/>
      <c r="E202" s="36"/>
      <c r="F202" s="40"/>
      <c r="G202" s="36"/>
      <c r="H202" s="36"/>
      <c r="I202" s="36"/>
      <c r="J202" s="36"/>
      <c r="K202" s="36"/>
      <c r="L202" s="36"/>
    </row>
    <row r="203" spans="1:12" s="38" customFormat="1" ht="27" customHeight="1">
      <c r="A203" s="40"/>
      <c r="B203" s="69"/>
      <c r="C203" s="124"/>
      <c r="D203" s="124"/>
      <c r="E203" s="124"/>
      <c r="F203" s="124"/>
      <c r="G203" s="124"/>
      <c r="H203" s="124"/>
      <c r="I203" s="124"/>
      <c r="J203" s="115"/>
      <c r="K203" s="116"/>
      <c r="L203" s="117"/>
    </row>
    <row r="204" spans="1:12" s="38" customFormat="1" ht="15.75" customHeight="1">
      <c r="A204" s="40"/>
      <c r="B204" s="63" t="s">
        <v>43</v>
      </c>
      <c r="C204" s="123" t="s">
        <v>44</v>
      </c>
      <c r="D204" s="123"/>
      <c r="E204" s="123"/>
      <c r="F204" s="123"/>
      <c r="G204" s="123"/>
      <c r="H204" s="123"/>
      <c r="I204" s="123"/>
      <c r="J204" s="118" t="s">
        <v>51</v>
      </c>
      <c r="K204" s="119"/>
      <c r="L204" s="120"/>
    </row>
    <row r="205" spans="1:12" s="38" customFormat="1" ht="15.75">
      <c r="A205" s="40"/>
      <c r="B205" s="36"/>
      <c r="C205" s="36"/>
      <c r="D205" s="36"/>
      <c r="E205" s="36"/>
      <c r="F205" s="40"/>
      <c r="G205" s="36"/>
      <c r="H205" s="36"/>
      <c r="I205" s="36"/>
      <c r="J205" s="36"/>
      <c r="K205" s="36"/>
      <c r="L205" s="36"/>
    </row>
    <row r="206" spans="1:12" s="38" customFormat="1" ht="15.75">
      <c r="A206" s="40"/>
      <c r="B206" s="37" t="s">
        <v>42</v>
      </c>
      <c r="C206" s="37"/>
      <c r="D206" s="49" t="s">
        <v>40</v>
      </c>
      <c r="E206" s="49"/>
      <c r="F206" s="130"/>
      <c r="G206" s="49"/>
      <c r="H206" s="49"/>
      <c r="I206" s="49"/>
      <c r="J206" s="49"/>
      <c r="K206" s="49"/>
      <c r="L206" s="49"/>
    </row>
    <row r="207" spans="1:12" s="38" customFormat="1" ht="15.75">
      <c r="A207" s="40"/>
      <c r="B207" s="39"/>
      <c r="C207" s="39"/>
      <c r="D207" s="49" t="s">
        <v>41</v>
      </c>
      <c r="E207" s="49"/>
      <c r="F207" s="130"/>
      <c r="G207" s="49"/>
      <c r="H207" s="49"/>
      <c r="I207" s="49"/>
      <c r="J207" s="49"/>
      <c r="K207" s="49"/>
      <c r="L207" s="49"/>
    </row>
    <row r="208" spans="1:12" s="38" customFormat="1" ht="15.75">
      <c r="A208" s="40"/>
      <c r="B208" s="36"/>
      <c r="C208" s="36"/>
      <c r="D208" s="101" t="s">
        <v>49</v>
      </c>
      <c r="E208" s="49"/>
      <c r="F208" s="130"/>
      <c r="G208" s="49"/>
      <c r="H208" s="49"/>
      <c r="I208" s="49"/>
      <c r="J208" s="49"/>
      <c r="K208" s="49"/>
      <c r="L208" s="49"/>
    </row>
    <row r="209" spans="1:12" s="38" customFormat="1" ht="15.75">
      <c r="A209" s="40"/>
      <c r="B209" s="36"/>
      <c r="C209" s="36"/>
      <c r="D209" s="49" t="s">
        <v>50</v>
      </c>
      <c r="E209" s="49"/>
      <c r="F209" s="130"/>
      <c r="G209" s="49"/>
      <c r="H209" s="49"/>
      <c r="I209" s="49"/>
      <c r="J209" s="49"/>
      <c r="K209" s="49"/>
      <c r="L209" s="49"/>
    </row>
    <row r="210" spans="1:12" s="3" customFormat="1" ht="15.75">
      <c r="A210" s="54"/>
      <c r="D210" s="6"/>
      <c r="E210" s="4"/>
      <c r="F210" s="131"/>
      <c r="G210" s="5"/>
    </row>
    <row r="211" spans="1:12" s="38" customFormat="1" ht="15.75">
      <c r="A211" s="40"/>
      <c r="B211" s="36"/>
      <c r="C211" s="36"/>
      <c r="D211" s="36"/>
      <c r="E211" s="36"/>
      <c r="F211" s="40"/>
      <c r="G211" s="36"/>
      <c r="H211" s="36"/>
      <c r="I211" s="36"/>
      <c r="J211" s="36"/>
      <c r="K211" s="36"/>
      <c r="L211" s="36"/>
    </row>
    <row r="212" spans="1:12" s="36" customFormat="1" ht="15.75">
      <c r="A212" s="70" t="s">
        <v>37</v>
      </c>
      <c r="F212" s="40"/>
    </row>
    <row r="213" spans="1:12" s="36" customFormat="1" ht="15.75">
      <c r="A213" s="40">
        <v>1</v>
      </c>
      <c r="B213" s="36" t="s">
        <v>38</v>
      </c>
      <c r="F213" s="40"/>
    </row>
    <row r="214" spans="1:12" s="36" customFormat="1" ht="15.75">
      <c r="A214" s="40">
        <v>2</v>
      </c>
      <c r="B214" s="36" t="s">
        <v>211</v>
      </c>
      <c r="F214" s="40"/>
    </row>
    <row r="215" spans="1:12" s="36" customFormat="1" ht="15.75">
      <c r="A215" s="40">
        <v>3</v>
      </c>
      <c r="B215" s="36" t="s">
        <v>187</v>
      </c>
      <c r="F215" s="40"/>
    </row>
    <row r="216" spans="1:12" s="36" customFormat="1" ht="15.75">
      <c r="A216" s="40">
        <v>4</v>
      </c>
      <c r="B216" s="36" t="s">
        <v>188</v>
      </c>
      <c r="F216" s="40"/>
    </row>
    <row r="217" spans="1:12" s="36" customFormat="1" ht="15.75">
      <c r="A217" s="40">
        <v>5</v>
      </c>
      <c r="B217" s="36" t="s">
        <v>193</v>
      </c>
      <c r="F217" s="40"/>
    </row>
    <row r="218" spans="1:12" s="36" customFormat="1" ht="15.75">
      <c r="A218" s="40">
        <v>6</v>
      </c>
      <c r="B218" s="36" t="s">
        <v>39</v>
      </c>
      <c r="F218" s="40"/>
    </row>
    <row r="219" spans="1:12" s="36" customFormat="1" ht="15.75">
      <c r="A219" s="40">
        <v>7</v>
      </c>
      <c r="B219" s="36" t="s">
        <v>189</v>
      </c>
      <c r="F219" s="40"/>
    </row>
    <row r="220" spans="1:12" s="41" customFormat="1" ht="15.75">
      <c r="A220" s="40">
        <v>8</v>
      </c>
      <c r="B220" s="2" t="s">
        <v>207</v>
      </c>
      <c r="C220" s="2"/>
      <c r="D220" s="2"/>
      <c r="E220" s="2"/>
      <c r="F220" s="4"/>
      <c r="G220" s="2"/>
    </row>
    <row r="221" spans="1:12" s="36" customFormat="1" ht="15.75">
      <c r="A221" s="40">
        <v>9</v>
      </c>
      <c r="B221" s="36" t="s">
        <v>190</v>
      </c>
      <c r="F221" s="40"/>
    </row>
    <row r="222" spans="1:12" s="36" customFormat="1" ht="15.75">
      <c r="A222" s="40">
        <v>10</v>
      </c>
      <c r="B222" s="36" t="s">
        <v>208</v>
      </c>
      <c r="F222" s="40"/>
    </row>
    <row r="223" spans="1:12" s="36" customFormat="1" ht="15.75">
      <c r="A223" s="40">
        <v>11</v>
      </c>
      <c r="B223" s="36" t="s">
        <v>192</v>
      </c>
      <c r="F223" s="40"/>
    </row>
    <row r="224" spans="1:12" s="36" customFormat="1" ht="15.75">
      <c r="A224" s="40">
        <v>12</v>
      </c>
      <c r="B224" s="36" t="s">
        <v>191</v>
      </c>
      <c r="F224" s="40"/>
    </row>
    <row r="225" spans="1:8" s="36" customFormat="1" ht="15.75" customHeight="1">
      <c r="A225" s="40">
        <v>13</v>
      </c>
      <c r="B225" s="36" t="s">
        <v>194</v>
      </c>
      <c r="F225" s="40"/>
    </row>
    <row r="226" spans="1:8" s="36" customFormat="1" ht="15.75">
      <c r="A226" s="40">
        <v>14</v>
      </c>
      <c r="B226" s="36" t="s">
        <v>195</v>
      </c>
      <c r="F226" s="40"/>
    </row>
    <row r="227" spans="1:8" s="36" customFormat="1" ht="88.5" customHeight="1">
      <c r="A227" s="40">
        <v>15</v>
      </c>
      <c r="B227" s="111" t="s">
        <v>578</v>
      </c>
      <c r="C227" s="111"/>
      <c r="D227" s="111"/>
      <c r="F227" s="40"/>
    </row>
    <row r="228" spans="1:8" s="36" customFormat="1" ht="15.75">
      <c r="A228" s="40">
        <v>16</v>
      </c>
      <c r="B228" s="36" t="s">
        <v>209</v>
      </c>
      <c r="F228" s="40"/>
    </row>
    <row r="229" spans="1:8" s="36" customFormat="1" ht="15.75">
      <c r="A229" s="40"/>
      <c r="F229" s="40"/>
    </row>
    <row r="230" spans="1:8" s="36" customFormat="1" ht="15.75" hidden="1">
      <c r="A230" s="40"/>
      <c r="F230" s="40"/>
    </row>
    <row r="231" spans="1:8" s="36" customFormat="1" ht="16.5" hidden="1" thickBot="1">
      <c r="A231" s="40"/>
      <c r="F231" s="40"/>
    </row>
    <row r="232" spans="1:8" ht="15.75" hidden="1">
      <c r="A232" s="42" t="s">
        <v>26</v>
      </c>
      <c r="B232" s="36"/>
      <c r="C232" s="36"/>
      <c r="D232" s="36"/>
      <c r="F232" s="67" t="s">
        <v>151</v>
      </c>
      <c r="G232" s="93"/>
      <c r="H232" s="92"/>
    </row>
    <row r="233" spans="1:8" ht="15.75" hidden="1">
      <c r="A233" s="50"/>
      <c r="B233" s="36"/>
      <c r="C233" s="36"/>
      <c r="D233" s="36"/>
      <c r="F233" s="67" t="s">
        <v>152</v>
      </c>
      <c r="G233" s="93"/>
      <c r="H233" s="92"/>
    </row>
    <row r="234" spans="1:8" ht="16.5" hidden="1" thickBot="1">
      <c r="A234" s="51" t="s">
        <v>27</v>
      </c>
      <c r="B234" s="36"/>
      <c r="C234" s="36"/>
      <c r="D234" s="36"/>
      <c r="F234" s="67" t="s">
        <v>153</v>
      </c>
      <c r="G234" s="93"/>
      <c r="H234" s="92"/>
    </row>
    <row r="235" spans="1:8" ht="16.5" hidden="1" thickBot="1">
      <c r="B235" s="16" t="s">
        <v>16</v>
      </c>
      <c r="C235" s="36"/>
      <c r="D235" s="36"/>
      <c r="F235" s="67" t="s">
        <v>154</v>
      </c>
      <c r="G235" s="93"/>
      <c r="H235" s="92"/>
    </row>
    <row r="236" spans="1:8" ht="15.75" hidden="1">
      <c r="A236" s="98" t="s">
        <v>32</v>
      </c>
      <c r="B236" s="16" t="s">
        <v>574</v>
      </c>
      <c r="C236" s="36"/>
      <c r="D236" s="36"/>
      <c r="F236" s="67" t="s">
        <v>155</v>
      </c>
      <c r="G236" s="93"/>
      <c r="H236" s="92"/>
    </row>
    <row r="237" spans="1:8" ht="15.75" hidden="1">
      <c r="A237" s="99" t="s">
        <v>33</v>
      </c>
      <c r="B237" s="16"/>
      <c r="C237" s="36"/>
      <c r="D237" s="36"/>
      <c r="F237" s="67" t="s">
        <v>156</v>
      </c>
      <c r="G237" s="93"/>
      <c r="H237" s="92"/>
    </row>
    <row r="238" spans="1:8" ht="16.5" hidden="1" thickBot="1">
      <c r="A238" s="96" t="s">
        <v>34</v>
      </c>
      <c r="B238" s="93"/>
      <c r="C238" s="36"/>
      <c r="D238" s="36"/>
      <c r="F238" s="67" t="s">
        <v>254</v>
      </c>
      <c r="G238" s="93"/>
      <c r="H238" s="92"/>
    </row>
    <row r="239" spans="1:8" ht="15.75" hidden="1">
      <c r="B239" s="97"/>
      <c r="C239" s="36"/>
      <c r="D239" s="36"/>
      <c r="F239" s="67" t="s">
        <v>255</v>
      </c>
      <c r="G239" s="93"/>
      <c r="H239" s="92"/>
    </row>
    <row r="240" spans="1:8" ht="15.75" hidden="1">
      <c r="B240" s="43" t="s">
        <v>46</v>
      </c>
      <c r="C240" s="36"/>
      <c r="D240" s="36"/>
      <c r="F240" s="67" t="s">
        <v>256</v>
      </c>
      <c r="G240" s="93"/>
      <c r="H240" s="92"/>
    </row>
    <row r="241" spans="1:8" ht="15.75" hidden="1">
      <c r="A241" s="64" t="s">
        <v>0</v>
      </c>
      <c r="B241" s="47" t="s">
        <v>36</v>
      </c>
      <c r="C241" s="47" t="s">
        <v>53</v>
      </c>
      <c r="D241" s="36"/>
      <c r="F241" s="67" t="s">
        <v>257</v>
      </c>
      <c r="G241" s="93"/>
      <c r="H241" s="92"/>
    </row>
    <row r="242" spans="1:8" ht="15.75" hidden="1">
      <c r="A242" s="80">
        <v>1</v>
      </c>
      <c r="B242" s="81" t="s">
        <v>196</v>
      </c>
      <c r="C242" s="46" t="s">
        <v>802</v>
      </c>
      <c r="D242" s="36"/>
      <c r="F242" s="67" t="s">
        <v>258</v>
      </c>
      <c r="G242" s="93"/>
      <c r="H242" s="92"/>
    </row>
    <row r="243" spans="1:8" ht="15.75" hidden="1">
      <c r="A243" s="64">
        <v>2</v>
      </c>
      <c r="B243" s="45" t="s">
        <v>197</v>
      </c>
      <c r="C243" s="46" t="s">
        <v>803</v>
      </c>
      <c r="D243" s="36"/>
      <c r="F243" s="67" t="s">
        <v>259</v>
      </c>
      <c r="G243" s="93"/>
      <c r="H243" s="92"/>
    </row>
    <row r="244" spans="1:8" ht="15.75" hidden="1">
      <c r="A244" s="64">
        <v>3</v>
      </c>
      <c r="B244" s="45" t="s">
        <v>198</v>
      </c>
      <c r="C244" s="46" t="s">
        <v>804</v>
      </c>
      <c r="D244" s="36"/>
      <c r="F244" s="67" t="s">
        <v>260</v>
      </c>
      <c r="G244" s="93"/>
      <c r="H244" s="92"/>
    </row>
    <row r="245" spans="1:8" ht="15.75" hidden="1">
      <c r="A245" s="64">
        <v>4</v>
      </c>
      <c r="B245" s="45" t="s">
        <v>199</v>
      </c>
      <c r="C245" s="46" t="s">
        <v>805</v>
      </c>
      <c r="D245" s="36"/>
      <c r="F245" s="67" t="s">
        <v>261</v>
      </c>
      <c r="G245" s="93"/>
      <c r="H245" s="92"/>
    </row>
    <row r="246" spans="1:8" ht="15.75" hidden="1">
      <c r="A246" s="64">
        <v>5</v>
      </c>
      <c r="B246" s="45" t="s">
        <v>200</v>
      </c>
      <c r="C246" s="46" t="s">
        <v>806</v>
      </c>
      <c r="D246" s="36"/>
      <c r="F246" s="67" t="s">
        <v>262</v>
      </c>
      <c r="G246" s="93"/>
      <c r="H246" s="92"/>
    </row>
    <row r="247" spans="1:8" ht="15.75" hidden="1">
      <c r="A247" s="64">
        <v>6</v>
      </c>
      <c r="B247" s="45" t="s">
        <v>201</v>
      </c>
      <c r="C247" s="46" t="s">
        <v>807</v>
      </c>
      <c r="D247" s="36"/>
      <c r="F247" s="67" t="s">
        <v>157</v>
      </c>
      <c r="G247" s="93"/>
      <c r="H247" s="92"/>
    </row>
    <row r="248" spans="1:8" hidden="1">
      <c r="A248" s="64">
        <v>7</v>
      </c>
      <c r="B248" s="45" t="s">
        <v>202</v>
      </c>
      <c r="C248" s="46" t="s">
        <v>808</v>
      </c>
      <c r="F248" s="67" t="s">
        <v>158</v>
      </c>
      <c r="G248" s="93"/>
      <c r="H248" s="92"/>
    </row>
    <row r="249" spans="1:8" hidden="1">
      <c r="A249" s="64">
        <v>8</v>
      </c>
      <c r="B249" s="45" t="s">
        <v>203</v>
      </c>
      <c r="C249" s="46" t="s">
        <v>809</v>
      </c>
      <c r="F249" s="67" t="s">
        <v>159</v>
      </c>
      <c r="G249" s="93"/>
      <c r="H249" s="92"/>
    </row>
    <row r="250" spans="1:8" s="36" customFormat="1" ht="15.75" hidden="1">
      <c r="A250" s="64">
        <v>9</v>
      </c>
      <c r="B250" s="45" t="s">
        <v>204</v>
      </c>
      <c r="C250" s="46" t="s">
        <v>810</v>
      </c>
      <c r="F250" s="67" t="s">
        <v>160</v>
      </c>
      <c r="G250" s="94"/>
      <c r="H250" s="92"/>
    </row>
    <row r="251" spans="1:8" s="36" customFormat="1" ht="15.75" hidden="1">
      <c r="A251" s="64">
        <v>10</v>
      </c>
      <c r="B251" s="45" t="s">
        <v>212</v>
      </c>
      <c r="C251" s="46" t="s">
        <v>811</v>
      </c>
      <c r="F251" s="67" t="s">
        <v>161</v>
      </c>
      <c r="G251" s="94"/>
      <c r="H251" s="92"/>
    </row>
    <row r="252" spans="1:8" s="36" customFormat="1" ht="15.75" hidden="1">
      <c r="A252" s="64">
        <v>11</v>
      </c>
      <c r="B252" s="45" t="s">
        <v>213</v>
      </c>
      <c r="C252" s="46" t="s">
        <v>812</v>
      </c>
      <c r="F252" s="67" t="s">
        <v>263</v>
      </c>
      <c r="G252" s="94"/>
      <c r="H252" s="92"/>
    </row>
    <row r="253" spans="1:8" s="36" customFormat="1" ht="15.75" hidden="1">
      <c r="A253" s="64">
        <v>12</v>
      </c>
      <c r="B253" s="45" t="s">
        <v>214</v>
      </c>
      <c r="C253" s="46" t="s">
        <v>813</v>
      </c>
      <c r="F253" s="67" t="s">
        <v>264</v>
      </c>
      <c r="G253" s="94"/>
      <c r="H253" s="92"/>
    </row>
    <row r="254" spans="1:8" s="36" customFormat="1" ht="15.75" hidden="1">
      <c r="A254" s="64">
        <v>13</v>
      </c>
      <c r="B254" s="45" t="s">
        <v>215</v>
      </c>
      <c r="C254" s="46" t="s">
        <v>814</v>
      </c>
      <c r="F254" s="67" t="s">
        <v>265</v>
      </c>
      <c r="G254" s="94"/>
      <c r="H254" s="92"/>
    </row>
    <row r="255" spans="1:8" s="36" customFormat="1" ht="15.75" hidden="1">
      <c r="A255" s="80">
        <v>14</v>
      </c>
      <c r="B255" s="83" t="s">
        <v>216</v>
      </c>
      <c r="C255" s="84" t="s">
        <v>815</v>
      </c>
      <c r="F255" s="67" t="s">
        <v>266</v>
      </c>
      <c r="G255" s="94"/>
      <c r="H255" s="92"/>
    </row>
    <row r="256" spans="1:8" s="36" customFormat="1" ht="15.75" hidden="1">
      <c r="A256" s="55"/>
      <c r="B256" s="43"/>
      <c r="F256" s="67" t="s">
        <v>267</v>
      </c>
      <c r="G256" s="94"/>
      <c r="H256" s="92"/>
    </row>
    <row r="257" spans="1:8" s="36" customFormat="1" ht="15.75" hidden="1">
      <c r="A257" s="55"/>
      <c r="B257" s="43" t="s">
        <v>47</v>
      </c>
      <c r="F257" s="67" t="s">
        <v>268</v>
      </c>
      <c r="G257" s="94"/>
      <c r="H257" s="92"/>
    </row>
    <row r="258" spans="1:8" s="36" customFormat="1" ht="15.75" hidden="1">
      <c r="A258" s="64" t="s">
        <v>0</v>
      </c>
      <c r="B258" s="44" t="s">
        <v>18</v>
      </c>
      <c r="F258" s="67" t="s">
        <v>269</v>
      </c>
      <c r="G258" s="94"/>
      <c r="H258" s="92"/>
    </row>
    <row r="259" spans="1:8" s="36" customFormat="1" ht="15.75" hidden="1">
      <c r="A259" s="64">
        <v>1</v>
      </c>
      <c r="B259" s="46" t="s">
        <v>17</v>
      </c>
      <c r="C259" s="82" t="s">
        <v>17</v>
      </c>
      <c r="D259" s="82" t="s">
        <v>86</v>
      </c>
      <c r="F259" s="67" t="s">
        <v>270</v>
      </c>
      <c r="G259" s="94"/>
      <c r="H259" s="92"/>
    </row>
    <row r="260" spans="1:8" s="36" customFormat="1" ht="15.75" hidden="1">
      <c r="A260" s="64">
        <v>2</v>
      </c>
      <c r="B260" s="46" t="s">
        <v>20</v>
      </c>
      <c r="C260" s="82" t="s">
        <v>20</v>
      </c>
      <c r="D260" s="82" t="s">
        <v>87</v>
      </c>
      <c r="F260" s="67" t="s">
        <v>271</v>
      </c>
      <c r="G260" s="94"/>
      <c r="H260" s="92"/>
    </row>
    <row r="261" spans="1:8" s="36" customFormat="1" ht="15.75" hidden="1">
      <c r="A261" s="64">
        <v>3</v>
      </c>
      <c r="B261" s="46" t="s">
        <v>19</v>
      </c>
      <c r="C261" s="82" t="s">
        <v>19</v>
      </c>
      <c r="D261" s="82" t="s">
        <v>88</v>
      </c>
      <c r="F261" s="67" t="s">
        <v>162</v>
      </c>
      <c r="H261" s="92"/>
    </row>
    <row r="262" spans="1:8" s="36" customFormat="1" ht="15.75" hidden="1">
      <c r="A262" s="64">
        <v>4</v>
      </c>
      <c r="B262" s="46" t="s">
        <v>21</v>
      </c>
      <c r="C262" s="82" t="s">
        <v>21</v>
      </c>
      <c r="D262" s="82" t="s">
        <v>89</v>
      </c>
      <c r="F262" s="67" t="s">
        <v>163</v>
      </c>
      <c r="G262" s="94"/>
      <c r="H262" s="92"/>
    </row>
    <row r="263" spans="1:8" s="36" customFormat="1" ht="15.75" hidden="1">
      <c r="A263" s="64">
        <v>5</v>
      </c>
      <c r="B263" s="46" t="s">
        <v>22</v>
      </c>
      <c r="C263" s="82" t="s">
        <v>575</v>
      </c>
      <c r="D263" s="82" t="s">
        <v>90</v>
      </c>
      <c r="F263" s="67" t="s">
        <v>164</v>
      </c>
      <c r="G263" s="94"/>
      <c r="H263" s="92"/>
    </row>
    <row r="264" spans="1:8" s="36" customFormat="1" ht="15.75" hidden="1">
      <c r="A264" s="64">
        <v>6</v>
      </c>
      <c r="B264" s="46" t="s">
        <v>23</v>
      </c>
      <c r="C264" s="82" t="s">
        <v>91</v>
      </c>
      <c r="D264" s="82" t="s">
        <v>91</v>
      </c>
      <c r="F264" s="67" t="s">
        <v>165</v>
      </c>
      <c r="G264" s="94"/>
      <c r="H264" s="92"/>
    </row>
    <row r="265" spans="1:8" s="36" customFormat="1" ht="15.75" hidden="1">
      <c r="A265" s="64">
        <v>7</v>
      </c>
      <c r="B265" s="46" t="s">
        <v>24</v>
      </c>
      <c r="C265" s="82" t="s">
        <v>92</v>
      </c>
      <c r="D265" s="82" t="s">
        <v>92</v>
      </c>
      <c r="F265" s="67" t="s">
        <v>166</v>
      </c>
      <c r="G265" s="94"/>
      <c r="H265" s="92"/>
    </row>
    <row r="266" spans="1:8" s="36" customFormat="1" ht="15.75" hidden="1">
      <c r="A266" s="64">
        <v>8</v>
      </c>
      <c r="B266" s="46" t="s">
        <v>25</v>
      </c>
      <c r="C266" s="82" t="s">
        <v>93</v>
      </c>
      <c r="D266" s="82" t="s">
        <v>93</v>
      </c>
      <c r="F266" s="67" t="s">
        <v>167</v>
      </c>
      <c r="G266" s="94"/>
      <c r="H266" s="92"/>
    </row>
    <row r="267" spans="1:8" s="36" customFormat="1" ht="15.75" hidden="1">
      <c r="A267" s="40"/>
      <c r="C267" s="82"/>
      <c r="F267" s="67" t="s">
        <v>272</v>
      </c>
      <c r="G267" s="94"/>
      <c r="H267" s="92"/>
    </row>
    <row r="268" spans="1:8" s="36" customFormat="1" ht="15.75" hidden="1">
      <c r="A268" s="65" t="s">
        <v>56</v>
      </c>
      <c r="B268" s="65" t="s">
        <v>57</v>
      </c>
      <c r="F268" s="67" t="s">
        <v>273</v>
      </c>
      <c r="G268" s="94"/>
      <c r="H268" s="92"/>
    </row>
    <row r="269" spans="1:8" s="36" customFormat="1" ht="15.75" hidden="1">
      <c r="A269" s="66" t="s">
        <v>58</v>
      </c>
      <c r="B269" s="66" t="s">
        <v>59</v>
      </c>
      <c r="F269" s="67" t="s">
        <v>274</v>
      </c>
      <c r="G269" s="94"/>
      <c r="H269" s="92"/>
    </row>
    <row r="270" spans="1:8" s="36" customFormat="1" ht="15.75" hidden="1">
      <c r="A270" s="66"/>
      <c r="B270" s="66"/>
      <c r="F270" s="67" t="s">
        <v>275</v>
      </c>
      <c r="G270" s="94"/>
      <c r="H270" s="92"/>
    </row>
    <row r="271" spans="1:8" s="36" customFormat="1" ht="31.5" hidden="1">
      <c r="A271" s="91" t="s">
        <v>63</v>
      </c>
      <c r="B271" s="87" t="s">
        <v>64</v>
      </c>
      <c r="F271" s="67" t="s">
        <v>276</v>
      </c>
      <c r="G271" s="94"/>
      <c r="H271" s="92"/>
    </row>
    <row r="272" spans="1:8" s="36" customFormat="1" ht="15.75" hidden="1">
      <c r="A272" s="91" t="s">
        <v>65</v>
      </c>
      <c r="B272" s="87" t="s">
        <v>66</v>
      </c>
      <c r="F272" s="67" t="s">
        <v>277</v>
      </c>
      <c r="G272" s="94"/>
      <c r="H272" s="92"/>
    </row>
    <row r="273" spans="1:8" s="36" customFormat="1" ht="15.75" hidden="1">
      <c r="A273" s="91" t="s">
        <v>67</v>
      </c>
      <c r="B273" s="87" t="s">
        <v>68</v>
      </c>
      <c r="F273" s="67" t="s">
        <v>278</v>
      </c>
      <c r="G273" s="94"/>
      <c r="H273" s="92"/>
    </row>
    <row r="274" spans="1:8" s="36" customFormat="1" ht="31.5" hidden="1">
      <c r="A274" s="91" t="s">
        <v>69</v>
      </c>
      <c r="B274" s="87" t="s">
        <v>70</v>
      </c>
      <c r="F274" s="67" t="s">
        <v>279</v>
      </c>
      <c r="G274" s="94"/>
      <c r="H274" s="92"/>
    </row>
    <row r="275" spans="1:8" s="36" customFormat="1" ht="31.5" hidden="1">
      <c r="A275" s="91" t="s">
        <v>71</v>
      </c>
      <c r="B275" s="87" t="s">
        <v>72</v>
      </c>
      <c r="F275" s="67" t="s">
        <v>280</v>
      </c>
      <c r="G275" s="94"/>
      <c r="H275" s="92"/>
    </row>
    <row r="276" spans="1:8" s="36" customFormat="1" ht="15.75" hidden="1">
      <c r="A276" s="91" t="s">
        <v>73</v>
      </c>
      <c r="B276" s="87" t="s">
        <v>74</v>
      </c>
      <c r="F276" s="67" t="s">
        <v>168</v>
      </c>
      <c r="G276" s="94"/>
      <c r="H276" s="92"/>
    </row>
    <row r="277" spans="1:8" s="36" customFormat="1" ht="15.75" hidden="1">
      <c r="A277" s="91" t="s">
        <v>220</v>
      </c>
      <c r="B277" s="87" t="s">
        <v>217</v>
      </c>
      <c r="F277" s="67" t="s">
        <v>169</v>
      </c>
      <c r="G277" s="94"/>
      <c r="H277" s="92"/>
    </row>
    <row r="278" spans="1:8" ht="31.5" hidden="1">
      <c r="A278" s="91" t="s">
        <v>221</v>
      </c>
      <c r="B278" s="87" t="s">
        <v>218</v>
      </c>
      <c r="F278" s="67" t="s">
        <v>170</v>
      </c>
      <c r="G278" s="93"/>
      <c r="H278" s="92"/>
    </row>
    <row r="279" spans="1:8" ht="15.75" hidden="1">
      <c r="A279" s="91" t="s">
        <v>222</v>
      </c>
      <c r="B279" s="87" t="s">
        <v>219</v>
      </c>
      <c r="F279" s="67" t="s">
        <v>171</v>
      </c>
      <c r="G279" s="93"/>
      <c r="H279" s="92"/>
    </row>
    <row r="280" spans="1:8" ht="31.5" hidden="1">
      <c r="A280" s="91" t="s">
        <v>226</v>
      </c>
      <c r="B280" s="87" t="s">
        <v>223</v>
      </c>
      <c r="F280" s="67" t="s">
        <v>172</v>
      </c>
      <c r="G280" s="93"/>
      <c r="H280" s="92"/>
    </row>
    <row r="281" spans="1:8" ht="31.5" hidden="1">
      <c r="A281" s="91" t="s">
        <v>227</v>
      </c>
      <c r="B281" s="87" t="s">
        <v>224</v>
      </c>
      <c r="F281" s="67" t="s">
        <v>281</v>
      </c>
      <c r="G281" s="93"/>
      <c r="H281" s="92"/>
    </row>
    <row r="282" spans="1:8" ht="15.75" hidden="1">
      <c r="A282" s="91" t="s">
        <v>228</v>
      </c>
      <c r="B282" s="88" t="s">
        <v>225</v>
      </c>
      <c r="F282" s="67" t="s">
        <v>282</v>
      </c>
      <c r="G282" s="93"/>
      <c r="H282" s="92"/>
    </row>
    <row r="283" spans="1:8" ht="15.75" hidden="1">
      <c r="A283" s="91" t="s">
        <v>232</v>
      </c>
      <c r="B283" s="87" t="s">
        <v>229</v>
      </c>
      <c r="F283" s="67" t="s">
        <v>283</v>
      </c>
      <c r="G283" s="93"/>
      <c r="H283" s="92"/>
    </row>
    <row r="284" spans="1:8" ht="15.75" hidden="1">
      <c r="A284" s="91" t="s">
        <v>233</v>
      </c>
      <c r="B284" s="87" t="s">
        <v>230</v>
      </c>
      <c r="F284" s="67" t="s">
        <v>173</v>
      </c>
      <c r="G284" s="93"/>
      <c r="H284" s="92"/>
    </row>
    <row r="285" spans="1:8" ht="15.75" hidden="1">
      <c r="A285" s="91" t="s">
        <v>234</v>
      </c>
      <c r="B285" s="87" t="s">
        <v>231</v>
      </c>
      <c r="F285" s="67" t="s">
        <v>174</v>
      </c>
      <c r="G285" s="93"/>
      <c r="H285" s="92"/>
    </row>
    <row r="286" spans="1:8" ht="15.75" hidden="1">
      <c r="A286" s="91" t="s">
        <v>78</v>
      </c>
      <c r="B286" s="87" t="s">
        <v>235</v>
      </c>
      <c r="F286" s="67" t="s">
        <v>175</v>
      </c>
      <c r="G286" s="93"/>
      <c r="H286" s="92"/>
    </row>
    <row r="287" spans="1:8" ht="15.75" hidden="1">
      <c r="A287" s="91" t="s">
        <v>80</v>
      </c>
      <c r="B287" s="87" t="s">
        <v>75</v>
      </c>
      <c r="F287" s="67" t="s">
        <v>176</v>
      </c>
      <c r="G287" s="93"/>
      <c r="H287" s="92"/>
    </row>
    <row r="288" spans="1:8" ht="15.75" hidden="1">
      <c r="A288" s="91" t="s">
        <v>81</v>
      </c>
      <c r="B288" s="87" t="s">
        <v>76</v>
      </c>
      <c r="F288" s="67" t="s">
        <v>177</v>
      </c>
      <c r="G288" s="93"/>
      <c r="H288" s="92"/>
    </row>
    <row r="289" spans="1:8" ht="15.75" hidden="1">
      <c r="A289" s="91" t="s">
        <v>82</v>
      </c>
      <c r="B289" s="87" t="s">
        <v>77</v>
      </c>
      <c r="F289" s="67" t="s">
        <v>178</v>
      </c>
      <c r="G289" s="93"/>
      <c r="H289" s="92"/>
    </row>
    <row r="290" spans="1:8" ht="15.75" hidden="1">
      <c r="A290" s="91" t="s">
        <v>83</v>
      </c>
      <c r="B290" s="87" t="s">
        <v>79</v>
      </c>
      <c r="F290" s="67" t="s">
        <v>284</v>
      </c>
      <c r="G290" s="93"/>
      <c r="H290" s="92"/>
    </row>
    <row r="291" spans="1:8" ht="31.5" hidden="1">
      <c r="A291" s="91" t="s">
        <v>239</v>
      </c>
      <c r="B291" s="89" t="s">
        <v>236</v>
      </c>
      <c r="F291" s="67" t="s">
        <v>285</v>
      </c>
      <c r="G291" s="93"/>
      <c r="H291" s="92"/>
    </row>
    <row r="292" spans="1:8" ht="30" hidden="1">
      <c r="A292" s="91" t="s">
        <v>240</v>
      </c>
      <c r="B292" s="87" t="s">
        <v>237</v>
      </c>
      <c r="F292" s="67" t="s">
        <v>286</v>
      </c>
      <c r="G292" s="93"/>
      <c r="H292" s="92"/>
    </row>
    <row r="293" spans="1:8" ht="47.25" hidden="1">
      <c r="A293" s="91" t="s">
        <v>241</v>
      </c>
      <c r="B293" s="87" t="s">
        <v>238</v>
      </c>
      <c r="F293" s="67" t="s">
        <v>287</v>
      </c>
      <c r="G293" s="93"/>
      <c r="H293" s="92"/>
    </row>
    <row r="294" spans="1:8" ht="30" hidden="1">
      <c r="A294" s="91" t="s">
        <v>245</v>
      </c>
      <c r="B294" s="87" t="s">
        <v>242</v>
      </c>
      <c r="F294" s="67" t="s">
        <v>288</v>
      </c>
      <c r="G294" s="93"/>
      <c r="H294" s="92"/>
    </row>
    <row r="295" spans="1:8" ht="31.5" hidden="1">
      <c r="A295" s="91" t="s">
        <v>246</v>
      </c>
      <c r="B295" s="87" t="s">
        <v>243</v>
      </c>
      <c r="F295" s="67" t="s">
        <v>289</v>
      </c>
      <c r="G295" s="93"/>
      <c r="H295" s="92"/>
    </row>
    <row r="296" spans="1:8" ht="31.5" hidden="1">
      <c r="A296" s="91" t="s">
        <v>247</v>
      </c>
      <c r="B296" s="87" t="s">
        <v>244</v>
      </c>
      <c r="F296" s="67" t="s">
        <v>290</v>
      </c>
      <c r="G296" s="93"/>
      <c r="H296" s="92"/>
    </row>
    <row r="297" spans="1:8" ht="47.25" hidden="1">
      <c r="A297" s="91" t="s">
        <v>250</v>
      </c>
      <c r="B297" s="89" t="s">
        <v>248</v>
      </c>
      <c r="F297" s="67" t="s">
        <v>291</v>
      </c>
      <c r="G297" s="93"/>
      <c r="H297" s="92"/>
    </row>
    <row r="298" spans="1:8" ht="31.5" hidden="1">
      <c r="A298" s="91" t="s">
        <v>251</v>
      </c>
      <c r="B298" s="89" t="s">
        <v>249</v>
      </c>
      <c r="F298" s="67" t="s">
        <v>292</v>
      </c>
      <c r="G298" s="93"/>
      <c r="H298" s="92"/>
    </row>
    <row r="299" spans="1:8" ht="63" hidden="1">
      <c r="A299" s="91" t="s">
        <v>252</v>
      </c>
      <c r="B299" s="89" t="s">
        <v>253</v>
      </c>
      <c r="F299" s="67" t="s">
        <v>179</v>
      </c>
      <c r="G299" s="93"/>
      <c r="H299" s="92"/>
    </row>
    <row r="300" spans="1:8" ht="15.75" hidden="1">
      <c r="A300" s="91" t="s">
        <v>84</v>
      </c>
      <c r="B300" s="68" t="s">
        <v>85</v>
      </c>
      <c r="F300" s="67" t="s">
        <v>180</v>
      </c>
      <c r="G300" s="93"/>
      <c r="H300" s="92"/>
    </row>
    <row r="301" spans="1:8" hidden="1">
      <c r="F301" s="67" t="s">
        <v>181</v>
      </c>
      <c r="G301" s="93"/>
      <c r="H301" s="92"/>
    </row>
    <row r="302" spans="1:8" hidden="1">
      <c r="F302" s="67" t="s">
        <v>182</v>
      </c>
      <c r="G302" s="93"/>
      <c r="H302" s="92"/>
    </row>
    <row r="303" spans="1:8" hidden="1">
      <c r="F303" s="67" t="s">
        <v>183</v>
      </c>
      <c r="G303" s="93"/>
      <c r="H303" s="92"/>
    </row>
    <row r="304" spans="1:8" hidden="1">
      <c r="F304" s="67" t="s">
        <v>293</v>
      </c>
      <c r="G304" s="93"/>
      <c r="H304" s="92"/>
    </row>
    <row r="305" spans="6:8" hidden="1">
      <c r="F305" s="67" t="s">
        <v>294</v>
      </c>
      <c r="G305" s="93"/>
      <c r="H305" s="92"/>
    </row>
    <row r="306" spans="6:8" hidden="1">
      <c r="F306" s="67" t="s">
        <v>295</v>
      </c>
      <c r="G306" s="93"/>
      <c r="H306" s="92"/>
    </row>
    <row r="307" spans="6:8" hidden="1">
      <c r="F307" s="67" t="s">
        <v>296</v>
      </c>
      <c r="G307" s="93"/>
      <c r="H307" s="92"/>
    </row>
    <row r="308" spans="6:8" hidden="1">
      <c r="F308" s="67" t="s">
        <v>311</v>
      </c>
      <c r="G308" s="93"/>
      <c r="H308" s="93"/>
    </row>
    <row r="309" spans="6:8" hidden="1">
      <c r="F309" s="67" t="s">
        <v>297</v>
      </c>
      <c r="G309" s="93"/>
      <c r="H309" s="93"/>
    </row>
    <row r="310" spans="6:8" hidden="1">
      <c r="F310" s="67" t="s">
        <v>298</v>
      </c>
      <c r="G310" s="93"/>
      <c r="H310" s="93"/>
    </row>
    <row r="311" spans="6:8" hidden="1">
      <c r="F311" s="67" t="s">
        <v>299</v>
      </c>
      <c r="G311" s="93"/>
      <c r="H311" s="93"/>
    </row>
    <row r="312" spans="6:8" hidden="1">
      <c r="F312" s="67" t="s">
        <v>300</v>
      </c>
      <c r="G312" s="93"/>
      <c r="H312" s="93"/>
    </row>
    <row r="313" spans="6:8" hidden="1">
      <c r="F313" s="67" t="s">
        <v>301</v>
      </c>
      <c r="G313" s="93"/>
      <c r="H313" s="93"/>
    </row>
    <row r="314" spans="6:8" hidden="1">
      <c r="F314" s="67" t="s">
        <v>302</v>
      </c>
      <c r="G314" s="93"/>
      <c r="H314" s="93"/>
    </row>
    <row r="315" spans="6:8" hidden="1">
      <c r="F315" s="67" t="s">
        <v>303</v>
      </c>
      <c r="G315" s="93"/>
      <c r="H315" s="93"/>
    </row>
    <row r="316" spans="6:8" hidden="1">
      <c r="F316" s="67" t="s">
        <v>304</v>
      </c>
      <c r="G316" s="93"/>
      <c r="H316" s="93"/>
    </row>
    <row r="317" spans="6:8" hidden="1">
      <c r="F317" s="67" t="s">
        <v>305</v>
      </c>
      <c r="G317" s="93"/>
      <c r="H317" s="93"/>
    </row>
    <row r="318" spans="6:8" hidden="1">
      <c r="F318" s="67" t="s">
        <v>306</v>
      </c>
      <c r="G318" s="93"/>
      <c r="H318" s="93"/>
    </row>
    <row r="319" spans="6:8" hidden="1">
      <c r="F319" s="67" t="s">
        <v>307</v>
      </c>
      <c r="G319" s="93"/>
      <c r="H319" s="93"/>
    </row>
    <row r="320" spans="6:8" hidden="1">
      <c r="F320" s="67" t="s">
        <v>308</v>
      </c>
      <c r="G320" s="93"/>
      <c r="H320" s="93"/>
    </row>
    <row r="321" spans="6:8" hidden="1">
      <c r="F321" s="67" t="s">
        <v>309</v>
      </c>
      <c r="G321" s="93"/>
      <c r="H321" s="93"/>
    </row>
    <row r="322" spans="6:8" hidden="1">
      <c r="F322" s="67" t="s">
        <v>310</v>
      </c>
      <c r="G322" s="93"/>
      <c r="H322" s="93"/>
    </row>
    <row r="323" spans="6:8" hidden="1">
      <c r="F323" s="67" t="s">
        <v>312</v>
      </c>
      <c r="G323" s="93"/>
      <c r="H323" s="93"/>
    </row>
    <row r="324" spans="6:8" hidden="1">
      <c r="F324" s="67" t="s">
        <v>313</v>
      </c>
      <c r="G324" s="93"/>
      <c r="H324" s="93"/>
    </row>
    <row r="325" spans="6:8" hidden="1">
      <c r="F325" s="67" t="s">
        <v>314</v>
      </c>
      <c r="G325" s="93"/>
      <c r="H325" s="93"/>
    </row>
    <row r="326" spans="6:8" hidden="1">
      <c r="F326" s="67" t="s">
        <v>315</v>
      </c>
      <c r="G326" s="93"/>
      <c r="H326" s="93"/>
    </row>
    <row r="327" spans="6:8" hidden="1">
      <c r="F327" s="67" t="s">
        <v>316</v>
      </c>
      <c r="G327" s="93"/>
      <c r="H327" s="93"/>
    </row>
    <row r="328" spans="6:8" hidden="1">
      <c r="F328" s="67" t="s">
        <v>317</v>
      </c>
      <c r="G328" s="93"/>
      <c r="H328" s="93"/>
    </row>
    <row r="329" spans="6:8" hidden="1">
      <c r="F329" s="67" t="s">
        <v>318</v>
      </c>
      <c r="G329" s="93"/>
      <c r="H329" s="93"/>
    </row>
    <row r="330" spans="6:8" hidden="1">
      <c r="F330" s="67" t="s">
        <v>319</v>
      </c>
      <c r="G330" s="93"/>
      <c r="H330" s="93"/>
    </row>
    <row r="331" spans="6:8" hidden="1">
      <c r="F331" s="67" t="s">
        <v>320</v>
      </c>
      <c r="G331" s="93"/>
      <c r="H331" s="93"/>
    </row>
    <row r="332" spans="6:8" hidden="1">
      <c r="F332" s="67" t="s">
        <v>321</v>
      </c>
      <c r="G332" s="93"/>
      <c r="H332" s="93"/>
    </row>
    <row r="333" spans="6:8" hidden="1">
      <c r="F333" s="67" t="s">
        <v>322</v>
      </c>
      <c r="G333" s="93"/>
      <c r="H333" s="93"/>
    </row>
    <row r="334" spans="6:8" hidden="1">
      <c r="F334" s="67" t="s">
        <v>323</v>
      </c>
      <c r="G334" s="93"/>
      <c r="H334" s="93"/>
    </row>
    <row r="335" spans="6:8" hidden="1">
      <c r="F335" s="67" t="s">
        <v>324</v>
      </c>
      <c r="G335" s="93"/>
      <c r="H335" s="93"/>
    </row>
    <row r="336" spans="6:8" hidden="1">
      <c r="F336" s="67" t="s">
        <v>325</v>
      </c>
      <c r="G336" s="93"/>
      <c r="H336" s="93"/>
    </row>
    <row r="337" spans="6:8" hidden="1">
      <c r="F337" s="67" t="s">
        <v>326</v>
      </c>
      <c r="G337" s="93"/>
      <c r="H337" s="93"/>
    </row>
    <row r="338" spans="6:8" hidden="1">
      <c r="F338" s="67" t="s">
        <v>327</v>
      </c>
      <c r="G338" s="93"/>
      <c r="H338" s="93"/>
    </row>
    <row r="339" spans="6:8" hidden="1">
      <c r="F339" s="67" t="s">
        <v>328</v>
      </c>
      <c r="G339" s="93"/>
      <c r="H339" s="93"/>
    </row>
    <row r="340" spans="6:8" hidden="1">
      <c r="F340" s="67" t="s">
        <v>329</v>
      </c>
      <c r="G340" s="93"/>
      <c r="H340" s="93"/>
    </row>
    <row r="341" spans="6:8" hidden="1">
      <c r="F341" s="67" t="s">
        <v>330</v>
      </c>
      <c r="G341" s="93"/>
      <c r="H341" s="93"/>
    </row>
    <row r="342" spans="6:8" hidden="1">
      <c r="F342" s="67" t="s">
        <v>331</v>
      </c>
      <c r="G342" s="93"/>
      <c r="H342" s="93"/>
    </row>
    <row r="343" spans="6:8" hidden="1">
      <c r="F343" s="67" t="s">
        <v>332</v>
      </c>
      <c r="G343" s="93"/>
      <c r="H343" s="93"/>
    </row>
    <row r="344" spans="6:8" hidden="1">
      <c r="F344" s="67" t="s">
        <v>333</v>
      </c>
      <c r="G344" s="93"/>
      <c r="H344" s="93"/>
    </row>
    <row r="345" spans="6:8" hidden="1">
      <c r="F345" s="67" t="s">
        <v>334</v>
      </c>
      <c r="G345" s="93"/>
      <c r="H345" s="93"/>
    </row>
    <row r="346" spans="6:8" hidden="1">
      <c r="F346" s="67" t="s">
        <v>335</v>
      </c>
      <c r="G346" s="93"/>
      <c r="H346" s="93"/>
    </row>
    <row r="347" spans="6:8" hidden="1">
      <c r="F347" s="67" t="s">
        <v>336</v>
      </c>
      <c r="G347" s="93"/>
      <c r="H347" s="93"/>
    </row>
    <row r="348" spans="6:8" hidden="1">
      <c r="F348" s="67" t="s">
        <v>337</v>
      </c>
      <c r="G348" s="93"/>
      <c r="H348" s="93"/>
    </row>
    <row r="349" spans="6:8" hidden="1">
      <c r="F349" s="67" t="s">
        <v>338</v>
      </c>
      <c r="G349" s="93"/>
      <c r="H349" s="93"/>
    </row>
    <row r="350" spans="6:8" hidden="1">
      <c r="F350" s="67" t="s">
        <v>339</v>
      </c>
      <c r="G350" s="93"/>
      <c r="H350" s="93"/>
    </row>
    <row r="351" spans="6:8" hidden="1">
      <c r="F351" s="67" t="s">
        <v>340</v>
      </c>
      <c r="G351" s="93"/>
      <c r="H351" s="93"/>
    </row>
    <row r="352" spans="6:8" hidden="1">
      <c r="F352" s="67" t="s">
        <v>341</v>
      </c>
      <c r="G352" s="93"/>
      <c r="H352" s="93"/>
    </row>
    <row r="353" spans="6:8" hidden="1">
      <c r="F353" s="80" t="s">
        <v>85</v>
      </c>
      <c r="G353" s="93"/>
      <c r="H353" s="93"/>
    </row>
    <row r="354" spans="6:8" hidden="1">
      <c r="F354" s="92"/>
      <c r="G354" s="93"/>
      <c r="H354" s="93"/>
    </row>
    <row r="355" spans="6:8" hidden="1">
      <c r="F355" s="92"/>
      <c r="G355" s="93"/>
      <c r="H355" s="93"/>
    </row>
    <row r="356" spans="6:8" hidden="1">
      <c r="F356" s="92"/>
      <c r="G356" s="93"/>
      <c r="H356" s="93"/>
    </row>
    <row r="357" spans="6:8" hidden="1">
      <c r="F357" s="92"/>
      <c r="G357" s="93"/>
      <c r="H357" s="93"/>
    </row>
    <row r="358" spans="6:8" hidden="1">
      <c r="F358" s="95"/>
      <c r="G358" s="93"/>
      <c r="H358" s="93"/>
    </row>
    <row r="359" spans="6:8" hidden="1"/>
    <row r="360" spans="6:8" hidden="1"/>
    <row r="361" spans="6:8" hidden="1"/>
    <row r="362" spans="6:8" hidden="1"/>
    <row r="363" spans="6:8" hidden="1"/>
    <row r="364" spans="6:8" hidden="1"/>
    <row r="365" spans="6:8" hidden="1"/>
    <row r="366" spans="6:8" hidden="1"/>
    <row r="367" spans="6:8" hidden="1"/>
    <row r="368" spans="6:8" hidden="1"/>
    <row r="369" hidden="1"/>
    <row r="370" hidden="1"/>
    <row r="371" hidden="1"/>
    <row r="372" hidden="1"/>
    <row r="373" hidden="1"/>
    <row r="374" hidden="1"/>
    <row r="375" hidden="1"/>
    <row r="376" hidden="1"/>
    <row r="377" hidden="1"/>
    <row r="378" hidden="1"/>
    <row r="379" hidden="1"/>
    <row r="380" hidden="1"/>
    <row r="381" hidden="1"/>
    <row r="382" hidden="1"/>
    <row r="383" hidden="1"/>
  </sheetData>
  <sheetProtection password="C5EB" sheet="1" objects="1" scenarios="1" formatCells="0" formatColumns="0" formatRows="0" deleteRows="0"/>
  <mergeCells count="20">
    <mergeCell ref="A1:L1"/>
    <mergeCell ref="A2:D2"/>
    <mergeCell ref="B227:D227"/>
    <mergeCell ref="A200:G200"/>
    <mergeCell ref="J203:L203"/>
    <mergeCell ref="J204:L204"/>
    <mergeCell ref="L3:L4"/>
    <mergeCell ref="I3:I4"/>
    <mergeCell ref="F3:F4"/>
    <mergeCell ref="C204:I204"/>
    <mergeCell ref="C203:I203"/>
    <mergeCell ref="A201:I201"/>
    <mergeCell ref="A3:A4"/>
    <mergeCell ref="B3:B4"/>
    <mergeCell ref="H3:H4"/>
    <mergeCell ref="J3:K3"/>
    <mergeCell ref="C3:C4"/>
    <mergeCell ref="D3:D4"/>
    <mergeCell ref="E3:E4"/>
    <mergeCell ref="G3:G4"/>
  </mergeCells>
  <dataValidations count="14">
    <dataValidation type="list" allowBlank="1" showInputMessage="1" showErrorMessage="1" sqref="J158:K177 J7:K156">
      <formula1>$A$233:$A$234</formula1>
    </dataValidation>
    <dataValidation type="list" allowBlank="1" showInputMessage="1" showErrorMessage="1" sqref="E2">
      <formula1>$A$237:$A$238</formula1>
    </dataValidation>
    <dataValidation type="list" allowBlank="1" showInputMessage="1" showErrorMessage="1" error="Изберете от падащото меню." sqref="F7:F156">
      <formula1>$B$259:$B$266</formula1>
    </dataValidation>
    <dataValidation type="decimal" operator="greaterThan" allowBlank="1" showInputMessage="1" showErrorMessage="1" error="Въведете число." sqref="E7:E199 G7:I199">
      <formula1>0</formula1>
    </dataValidation>
    <dataValidation type="textLength" operator="greaterThan" allowBlank="1" showInputMessage="1" showErrorMessage="1" sqref="D7:D156 B7:B199">
      <formula1>2</formula1>
    </dataValidation>
    <dataValidation allowBlank="1" showInputMessage="1" showErrorMessage="1" error="Изберете от падащото меню." sqref="C157"/>
    <dataValidation type="list" allowBlank="1" showInputMessage="1" showErrorMessage="1" error="Изберете от падащото меню." sqref="C7:C156">
      <formula1>$B$243:$B$254</formula1>
    </dataValidation>
    <dataValidation type="textLength" operator="equal" allowBlank="1" showInputMessage="1" showErrorMessage="1" sqref="F178 F180:F199">
      <formula1>$B$259</formula1>
    </dataValidation>
    <dataValidation type="textLength" operator="equal" allowBlank="1" showInputMessage="1" showErrorMessage="1" sqref="D180:D199">
      <formula1>$A$270</formula1>
    </dataValidation>
    <dataValidation type="custom" allowBlank="1" showInputMessage="1" showErrorMessage="1" sqref="C180:C199">
      <formula1>$B$255</formula1>
    </dataValidation>
    <dataValidation type="list" allowBlank="1" showInputMessage="1" showErrorMessage="1" error="Изберете от падащото меню." sqref="C158:C177">
      <formula1>$B$271:$B$300</formula1>
    </dataValidation>
    <dataValidation type="list" allowBlank="1" showInputMessage="1" showErrorMessage="1" sqref="L158:L177">
      <formula1>$F$232:$F$353</formula1>
    </dataValidation>
    <dataValidation type="list" operator="equal" allowBlank="1" showInputMessage="1" showErrorMessage="1" sqref="F158:F177">
      <formula1>$C$259:$C$263</formula1>
    </dataValidation>
    <dataValidation type="list" operator="equal" allowBlank="1" showInputMessage="1" showErrorMessage="1" sqref="D158:D177">
      <formula1>$B$235:$B$237</formula1>
    </dataValidation>
  </dataValidations>
  <pageMargins left="0.70866141732283472" right="0.70866141732283472" top="0.74803149606299213" bottom="0.74803149606299213" header="0.31496062992125984" footer="0.31496062992125984"/>
  <pageSetup paperSize="9" scale="4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K262"/>
  <sheetViews>
    <sheetView topLeftCell="A232" zoomScale="70" zoomScaleNormal="70" workbookViewId="0">
      <selection activeCell="B32" sqref="B32"/>
    </sheetView>
  </sheetViews>
  <sheetFormatPr defaultRowHeight="15"/>
  <cols>
    <col min="1" max="1" width="12.28515625" style="132" customWidth="1"/>
    <col min="2" max="2" width="133" style="133" bestFit="1" customWidth="1"/>
    <col min="3" max="3" width="15.85546875" style="132" customWidth="1"/>
    <col min="4" max="4" width="12.85546875" style="133" customWidth="1"/>
    <col min="5" max="6" width="13.28515625" style="133" customWidth="1"/>
    <col min="7" max="7" width="14.42578125" style="133" customWidth="1"/>
    <col min="8" max="8" width="13.140625" style="133" customWidth="1"/>
    <col min="9" max="16384" width="9.140625" style="133"/>
  </cols>
  <sheetData>
    <row r="1" spans="1:4">
      <c r="B1" s="133" t="s">
        <v>46</v>
      </c>
    </row>
    <row r="2" spans="1:4">
      <c r="A2" s="134" t="s">
        <v>0</v>
      </c>
      <c r="B2" s="135" t="s">
        <v>36</v>
      </c>
      <c r="C2" s="135" t="s">
        <v>53</v>
      </c>
    </row>
    <row r="3" spans="1:4">
      <c r="A3" s="134">
        <v>1</v>
      </c>
      <c r="B3" s="136" t="s">
        <v>196</v>
      </c>
      <c r="C3" s="134" t="s">
        <v>802</v>
      </c>
      <c r="D3" s="137"/>
    </row>
    <row r="4" spans="1:4">
      <c r="A4" s="134">
        <v>2</v>
      </c>
      <c r="B4" s="136" t="s">
        <v>197</v>
      </c>
      <c r="C4" s="134" t="s">
        <v>803</v>
      </c>
      <c r="D4" s="138"/>
    </row>
    <row r="5" spans="1:4">
      <c r="A5" s="134">
        <v>3</v>
      </c>
      <c r="B5" s="136" t="s">
        <v>198</v>
      </c>
      <c r="C5" s="134" t="s">
        <v>804</v>
      </c>
      <c r="D5" s="138"/>
    </row>
    <row r="6" spans="1:4">
      <c r="A6" s="134">
        <v>4</v>
      </c>
      <c r="B6" s="136" t="s">
        <v>199</v>
      </c>
      <c r="C6" s="134" t="s">
        <v>805</v>
      </c>
      <c r="D6" s="138"/>
    </row>
    <row r="7" spans="1:4">
      <c r="A7" s="134">
        <v>5</v>
      </c>
      <c r="B7" s="136" t="s">
        <v>200</v>
      </c>
      <c r="C7" s="134" t="s">
        <v>806</v>
      </c>
      <c r="D7" s="138"/>
    </row>
    <row r="8" spans="1:4">
      <c r="A8" s="134">
        <v>6</v>
      </c>
      <c r="B8" s="136" t="s">
        <v>201</v>
      </c>
      <c r="C8" s="134" t="s">
        <v>807</v>
      </c>
      <c r="D8" s="138"/>
    </row>
    <row r="9" spans="1:4">
      <c r="A9" s="134">
        <v>7</v>
      </c>
      <c r="B9" s="136" t="s">
        <v>202</v>
      </c>
      <c r="C9" s="134" t="s">
        <v>808</v>
      </c>
      <c r="D9" s="138"/>
    </row>
    <row r="10" spans="1:4">
      <c r="A10" s="134">
        <v>8</v>
      </c>
      <c r="B10" s="136" t="s">
        <v>203</v>
      </c>
      <c r="C10" s="134" t="s">
        <v>809</v>
      </c>
      <c r="D10" s="138"/>
    </row>
    <row r="11" spans="1:4">
      <c r="A11" s="134">
        <v>9</v>
      </c>
      <c r="B11" s="136" t="s">
        <v>204</v>
      </c>
      <c r="C11" s="134" t="s">
        <v>810</v>
      </c>
      <c r="D11" s="138"/>
    </row>
    <row r="12" spans="1:4">
      <c r="A12" s="134">
        <v>10</v>
      </c>
      <c r="B12" s="136" t="s">
        <v>212</v>
      </c>
      <c r="C12" s="134" t="s">
        <v>811</v>
      </c>
      <c r="D12" s="138"/>
    </row>
    <row r="13" spans="1:4">
      <c r="A13" s="134">
        <v>11</v>
      </c>
      <c r="B13" s="136" t="s">
        <v>213</v>
      </c>
      <c r="C13" s="134" t="s">
        <v>812</v>
      </c>
      <c r="D13" s="138"/>
    </row>
    <row r="14" spans="1:4">
      <c r="A14" s="134">
        <v>12</v>
      </c>
      <c r="B14" s="136" t="s">
        <v>214</v>
      </c>
      <c r="C14" s="134" t="s">
        <v>813</v>
      </c>
      <c r="D14" s="138"/>
    </row>
    <row r="15" spans="1:4">
      <c r="A15" s="134">
        <v>13</v>
      </c>
      <c r="B15" s="136" t="s">
        <v>215</v>
      </c>
      <c r="C15" s="134" t="s">
        <v>814</v>
      </c>
      <c r="D15" s="138"/>
    </row>
    <row r="16" spans="1:4">
      <c r="A16" s="134">
        <v>14</v>
      </c>
      <c r="B16" s="90" t="s">
        <v>216</v>
      </c>
      <c r="C16" s="139" t="s">
        <v>815</v>
      </c>
      <c r="D16" s="138"/>
    </row>
    <row r="17" spans="1:11">
      <c r="D17" s="140"/>
    </row>
    <row r="19" spans="1:11">
      <c r="B19" s="133" t="s">
        <v>47</v>
      </c>
    </row>
    <row r="20" spans="1:11">
      <c r="A20" s="141" t="s">
        <v>0</v>
      </c>
      <c r="B20" s="142" t="s">
        <v>18</v>
      </c>
      <c r="C20" s="142" t="s">
        <v>53</v>
      </c>
    </row>
    <row r="21" spans="1:11">
      <c r="A21" s="141">
        <v>1</v>
      </c>
      <c r="B21" s="134" t="s">
        <v>17</v>
      </c>
      <c r="C21" s="134" t="s">
        <v>86</v>
      </c>
    </row>
    <row r="22" spans="1:11">
      <c r="A22" s="141">
        <v>2</v>
      </c>
      <c r="B22" s="134" t="s">
        <v>20</v>
      </c>
      <c r="C22" s="134" t="s">
        <v>87</v>
      </c>
    </row>
    <row r="23" spans="1:11">
      <c r="A23" s="141">
        <v>3</v>
      </c>
      <c r="B23" s="134" t="s">
        <v>19</v>
      </c>
      <c r="C23" s="134" t="s">
        <v>88</v>
      </c>
    </row>
    <row r="24" spans="1:11">
      <c r="A24" s="141">
        <v>4</v>
      </c>
      <c r="B24" s="134" t="s">
        <v>21</v>
      </c>
      <c r="C24" s="134" t="s">
        <v>89</v>
      </c>
    </row>
    <row r="25" spans="1:11">
      <c r="A25" s="141">
        <v>5</v>
      </c>
      <c r="B25" s="134" t="s">
        <v>22</v>
      </c>
      <c r="C25" s="134" t="s">
        <v>90</v>
      </c>
    </row>
    <row r="26" spans="1:11">
      <c r="A26" s="141">
        <v>6</v>
      </c>
      <c r="B26" s="134" t="s">
        <v>23</v>
      </c>
      <c r="C26" s="134" t="s">
        <v>91</v>
      </c>
    </row>
    <row r="27" spans="1:11">
      <c r="A27" s="141">
        <v>7</v>
      </c>
      <c r="B27" s="134" t="s">
        <v>24</v>
      </c>
      <c r="C27" s="134" t="s">
        <v>92</v>
      </c>
    </row>
    <row r="28" spans="1:11">
      <c r="A28" s="141">
        <v>8</v>
      </c>
      <c r="B28" s="134" t="s">
        <v>25</v>
      </c>
      <c r="C28" s="134" t="s">
        <v>93</v>
      </c>
    </row>
    <row r="29" spans="1:11">
      <c r="A29" s="134">
        <v>9</v>
      </c>
      <c r="B29" s="134" t="s">
        <v>575</v>
      </c>
      <c r="C29" s="134" t="s">
        <v>575</v>
      </c>
    </row>
    <row r="31" spans="1:11" ht="63">
      <c r="A31" s="143" t="s">
        <v>56</v>
      </c>
      <c r="B31" s="143" t="s">
        <v>57</v>
      </c>
      <c r="C31" s="143" t="s">
        <v>146</v>
      </c>
      <c r="D31" s="143" t="s">
        <v>147</v>
      </c>
      <c r="E31" s="143" t="s">
        <v>148</v>
      </c>
      <c r="F31" s="143" t="s">
        <v>149</v>
      </c>
      <c r="G31" s="143" t="s">
        <v>150</v>
      </c>
      <c r="H31" s="144" t="s">
        <v>53</v>
      </c>
      <c r="I31" s="3"/>
      <c r="J31" s="3"/>
      <c r="K31" s="3"/>
    </row>
    <row r="32" spans="1:11" ht="100.5" customHeight="1">
      <c r="A32" s="143"/>
      <c r="B32" s="143"/>
      <c r="C32" s="143" t="s">
        <v>576</v>
      </c>
      <c r="D32" s="143" t="s">
        <v>577</v>
      </c>
      <c r="E32" s="143" t="s">
        <v>577</v>
      </c>
      <c r="F32" s="143" t="s">
        <v>577</v>
      </c>
      <c r="G32" s="143" t="s">
        <v>577</v>
      </c>
      <c r="H32" s="144"/>
      <c r="I32" s="3"/>
      <c r="J32" s="3"/>
      <c r="K32" s="3"/>
    </row>
    <row r="33" spans="1:11" ht="15.75">
      <c r="A33" s="145" t="s">
        <v>58</v>
      </c>
      <c r="B33" s="145" t="s">
        <v>59</v>
      </c>
      <c r="C33" s="145" t="s">
        <v>60</v>
      </c>
      <c r="D33" s="145" t="s">
        <v>61</v>
      </c>
      <c r="E33" s="145" t="s">
        <v>62</v>
      </c>
      <c r="F33" s="145" t="s">
        <v>446</v>
      </c>
      <c r="G33" s="145" t="s">
        <v>447</v>
      </c>
      <c r="H33" s="144"/>
      <c r="I33" s="3"/>
      <c r="J33" s="3"/>
      <c r="K33" s="3"/>
    </row>
    <row r="34" spans="1:11" ht="15.75">
      <c r="A34" s="146"/>
      <c r="B34" s="146"/>
      <c r="C34" s="145"/>
      <c r="D34" s="145"/>
      <c r="E34" s="145"/>
      <c r="F34" s="145"/>
      <c r="G34" s="145"/>
      <c r="H34" s="144"/>
      <c r="I34" s="3"/>
      <c r="J34" s="3"/>
      <c r="K34" s="3"/>
    </row>
    <row r="35" spans="1:11" ht="15.75">
      <c r="A35" s="147" t="s">
        <v>63</v>
      </c>
      <c r="B35" s="148" t="s">
        <v>64</v>
      </c>
      <c r="C35" s="134" t="s">
        <v>579</v>
      </c>
      <c r="D35" s="134" t="s">
        <v>608</v>
      </c>
      <c r="E35" s="134" t="s">
        <v>631</v>
      </c>
      <c r="F35" s="134" t="s">
        <v>654</v>
      </c>
      <c r="G35" s="134" t="s">
        <v>677</v>
      </c>
      <c r="H35" s="134" t="s">
        <v>700</v>
      </c>
      <c r="I35" s="3"/>
      <c r="J35" s="3"/>
      <c r="K35" s="3"/>
    </row>
    <row r="36" spans="1:11" ht="15.75">
      <c r="A36" s="147" t="s">
        <v>65</v>
      </c>
      <c r="B36" s="148" t="s">
        <v>66</v>
      </c>
      <c r="C36" s="134" t="s">
        <v>580</v>
      </c>
      <c r="D36" s="134" t="s">
        <v>609</v>
      </c>
      <c r="E36" s="134" t="s">
        <v>632</v>
      </c>
      <c r="F36" s="134" t="s">
        <v>655</v>
      </c>
      <c r="G36" s="134" t="s">
        <v>678</v>
      </c>
      <c r="H36" s="134" t="s">
        <v>713</v>
      </c>
      <c r="I36" s="3"/>
      <c r="J36" s="3"/>
      <c r="K36" s="3"/>
    </row>
    <row r="37" spans="1:11" ht="15.75">
      <c r="A37" s="147" t="s">
        <v>67</v>
      </c>
      <c r="B37" s="148" t="s">
        <v>68</v>
      </c>
      <c r="C37" s="134" t="s">
        <v>581</v>
      </c>
      <c r="D37" s="134" t="s">
        <v>610</v>
      </c>
      <c r="E37" s="134" t="s">
        <v>633</v>
      </c>
      <c r="F37" s="134" t="s">
        <v>656</v>
      </c>
      <c r="G37" s="134" t="s">
        <v>679</v>
      </c>
      <c r="H37" s="134" t="s">
        <v>714</v>
      </c>
      <c r="I37" s="3"/>
      <c r="J37" s="3"/>
      <c r="K37" s="3"/>
    </row>
    <row r="38" spans="1:11" ht="15.75">
      <c r="A38" s="147" t="s">
        <v>69</v>
      </c>
      <c r="B38" s="148" t="s">
        <v>70</v>
      </c>
      <c r="C38" s="134" t="s">
        <v>582</v>
      </c>
      <c r="D38" s="134" t="s">
        <v>611</v>
      </c>
      <c r="E38" s="134" t="s">
        <v>634</v>
      </c>
      <c r="F38" s="134" t="s">
        <v>657</v>
      </c>
      <c r="G38" s="134" t="s">
        <v>680</v>
      </c>
      <c r="H38" s="134" t="s">
        <v>715</v>
      </c>
      <c r="I38" s="3"/>
      <c r="J38" s="3"/>
      <c r="K38" s="3"/>
    </row>
    <row r="39" spans="1:11" ht="15.75">
      <c r="A39" s="147" t="s">
        <v>71</v>
      </c>
      <c r="B39" s="148" t="s">
        <v>72</v>
      </c>
      <c r="C39" s="134" t="s">
        <v>583</v>
      </c>
      <c r="D39" s="134" t="s">
        <v>612</v>
      </c>
      <c r="E39" s="134" t="s">
        <v>635</v>
      </c>
      <c r="F39" s="134" t="s">
        <v>658</v>
      </c>
      <c r="G39" s="134" t="s">
        <v>681</v>
      </c>
      <c r="H39" s="134" t="s">
        <v>716</v>
      </c>
      <c r="I39" s="3"/>
      <c r="J39" s="3"/>
      <c r="K39" s="3"/>
    </row>
    <row r="40" spans="1:11" ht="15.75">
      <c r="A40" s="147" t="s">
        <v>73</v>
      </c>
      <c r="B40" s="148" t="s">
        <v>74</v>
      </c>
      <c r="C40" s="134" t="s">
        <v>584</v>
      </c>
      <c r="D40" s="134" t="s">
        <v>613</v>
      </c>
      <c r="E40" s="134" t="s">
        <v>636</v>
      </c>
      <c r="F40" s="134" t="s">
        <v>659</v>
      </c>
      <c r="G40" s="134" t="s">
        <v>682</v>
      </c>
      <c r="H40" s="134" t="s">
        <v>717</v>
      </c>
      <c r="I40" s="3"/>
      <c r="J40" s="3"/>
      <c r="K40" s="3"/>
    </row>
    <row r="41" spans="1:11" ht="15.75">
      <c r="A41" s="147" t="s">
        <v>220</v>
      </c>
      <c r="B41" s="148" t="s">
        <v>217</v>
      </c>
      <c r="C41" s="134" t="s">
        <v>585</v>
      </c>
      <c r="D41" s="134" t="s">
        <v>614</v>
      </c>
      <c r="E41" s="134" t="s">
        <v>637</v>
      </c>
      <c r="F41" s="134" t="s">
        <v>660</v>
      </c>
      <c r="G41" s="134" t="s">
        <v>683</v>
      </c>
      <c r="H41" s="134" t="s">
        <v>701</v>
      </c>
      <c r="I41" s="3"/>
      <c r="J41" s="3"/>
      <c r="K41" s="3"/>
    </row>
    <row r="42" spans="1:11" ht="15.75">
      <c r="A42" s="147" t="s">
        <v>221</v>
      </c>
      <c r="B42" s="148" t="s">
        <v>218</v>
      </c>
      <c r="C42" s="134" t="s">
        <v>586</v>
      </c>
      <c r="D42" s="134" t="s">
        <v>615</v>
      </c>
      <c r="E42" s="134" t="s">
        <v>638</v>
      </c>
      <c r="F42" s="134" t="s">
        <v>661</v>
      </c>
      <c r="G42" s="134" t="s">
        <v>684</v>
      </c>
      <c r="H42" s="134" t="s">
        <v>718</v>
      </c>
    </row>
    <row r="43" spans="1:11" ht="15.75">
      <c r="A43" s="147" t="s">
        <v>222</v>
      </c>
      <c r="B43" s="148" t="s">
        <v>219</v>
      </c>
      <c r="C43" s="134" t="s">
        <v>587</v>
      </c>
      <c r="D43" s="134" t="s">
        <v>616</v>
      </c>
      <c r="E43" s="134" t="s">
        <v>639</v>
      </c>
      <c r="F43" s="134" t="s">
        <v>662</v>
      </c>
      <c r="G43" s="134" t="s">
        <v>685</v>
      </c>
      <c r="H43" s="134" t="s">
        <v>719</v>
      </c>
    </row>
    <row r="44" spans="1:11" ht="15.75">
      <c r="A44" s="147" t="s">
        <v>226</v>
      </c>
      <c r="B44" s="148" t="s">
        <v>223</v>
      </c>
      <c r="C44" s="134" t="s">
        <v>588</v>
      </c>
      <c r="D44" s="134" t="s">
        <v>617</v>
      </c>
      <c r="E44" s="134" t="s">
        <v>640</v>
      </c>
      <c r="F44" s="134" t="s">
        <v>663</v>
      </c>
      <c r="G44" s="134" t="s">
        <v>686</v>
      </c>
      <c r="H44" s="134" t="s">
        <v>702</v>
      </c>
    </row>
    <row r="45" spans="1:11" ht="15.75">
      <c r="A45" s="147" t="s">
        <v>227</v>
      </c>
      <c r="B45" s="148" t="s">
        <v>224</v>
      </c>
      <c r="C45" s="134" t="s">
        <v>589</v>
      </c>
      <c r="D45" s="134" t="s">
        <v>618</v>
      </c>
      <c r="E45" s="134" t="s">
        <v>641</v>
      </c>
      <c r="F45" s="134" t="s">
        <v>664</v>
      </c>
      <c r="G45" s="134" t="s">
        <v>687</v>
      </c>
      <c r="H45" s="134" t="s">
        <v>720</v>
      </c>
    </row>
    <row r="46" spans="1:11" ht="15.75">
      <c r="A46" s="147" t="s">
        <v>228</v>
      </c>
      <c r="B46" s="149" t="s">
        <v>225</v>
      </c>
      <c r="C46" s="134" t="s">
        <v>590</v>
      </c>
      <c r="D46" s="134" t="s">
        <v>619</v>
      </c>
      <c r="E46" s="134" t="s">
        <v>642</v>
      </c>
      <c r="F46" s="134" t="s">
        <v>665</v>
      </c>
      <c r="G46" s="134" t="s">
        <v>688</v>
      </c>
      <c r="H46" s="134" t="s">
        <v>721</v>
      </c>
    </row>
    <row r="47" spans="1:11" ht="15.75">
      <c r="A47" s="147" t="s">
        <v>232</v>
      </c>
      <c r="B47" s="148" t="s">
        <v>229</v>
      </c>
      <c r="C47" s="134" t="s">
        <v>591</v>
      </c>
      <c r="D47" s="134" t="s">
        <v>620</v>
      </c>
      <c r="E47" s="134" t="s">
        <v>643</v>
      </c>
      <c r="F47" s="134" t="s">
        <v>666</v>
      </c>
      <c r="G47" s="134" t="s">
        <v>689</v>
      </c>
      <c r="H47" s="134" t="s">
        <v>703</v>
      </c>
    </row>
    <row r="48" spans="1:11" ht="15.75">
      <c r="A48" s="147" t="s">
        <v>233</v>
      </c>
      <c r="B48" s="148" t="s">
        <v>230</v>
      </c>
      <c r="C48" s="134" t="s">
        <v>592</v>
      </c>
      <c r="D48" s="134" t="s">
        <v>621</v>
      </c>
      <c r="E48" s="134" t="s">
        <v>644</v>
      </c>
      <c r="F48" s="134" t="s">
        <v>667</v>
      </c>
      <c r="G48" s="134" t="s">
        <v>690</v>
      </c>
      <c r="H48" s="134" t="s">
        <v>722</v>
      </c>
    </row>
    <row r="49" spans="1:8" ht="15.75">
      <c r="A49" s="147" t="s">
        <v>234</v>
      </c>
      <c r="B49" s="148" t="s">
        <v>231</v>
      </c>
      <c r="C49" s="134" t="s">
        <v>593</v>
      </c>
      <c r="D49" s="134" t="s">
        <v>622</v>
      </c>
      <c r="E49" s="134" t="s">
        <v>645</v>
      </c>
      <c r="F49" s="134" t="s">
        <v>668</v>
      </c>
      <c r="G49" s="134" t="s">
        <v>691</v>
      </c>
      <c r="H49" s="134" t="s">
        <v>723</v>
      </c>
    </row>
    <row r="50" spans="1:8" ht="15.75">
      <c r="A50" s="147" t="s">
        <v>78</v>
      </c>
      <c r="B50" s="148" t="s">
        <v>235</v>
      </c>
      <c r="C50" s="134" t="s">
        <v>594</v>
      </c>
      <c r="D50" s="134" t="s">
        <v>623</v>
      </c>
      <c r="E50" s="134" t="s">
        <v>646</v>
      </c>
      <c r="F50" s="134" t="s">
        <v>669</v>
      </c>
      <c r="G50" s="134" t="s">
        <v>692</v>
      </c>
      <c r="H50" s="134" t="s">
        <v>724</v>
      </c>
    </row>
    <row r="51" spans="1:8" ht="15.75">
      <c r="A51" s="147" t="s">
        <v>80</v>
      </c>
      <c r="B51" s="148" t="s">
        <v>75</v>
      </c>
      <c r="C51" s="134" t="s">
        <v>595</v>
      </c>
      <c r="D51" s="134" t="s">
        <v>624</v>
      </c>
      <c r="E51" s="134" t="s">
        <v>647</v>
      </c>
      <c r="F51" s="134" t="s">
        <v>670</v>
      </c>
      <c r="G51" s="134" t="s">
        <v>693</v>
      </c>
      <c r="H51" s="134" t="s">
        <v>725</v>
      </c>
    </row>
    <row r="52" spans="1:8" ht="15.75">
      <c r="A52" s="147" t="s">
        <v>81</v>
      </c>
      <c r="B52" s="148" t="s">
        <v>76</v>
      </c>
      <c r="C52" s="134" t="s">
        <v>596</v>
      </c>
      <c r="D52" s="134" t="s">
        <v>625</v>
      </c>
      <c r="E52" s="134" t="s">
        <v>648</v>
      </c>
      <c r="F52" s="134" t="s">
        <v>671</v>
      </c>
      <c r="G52" s="134" t="s">
        <v>694</v>
      </c>
      <c r="H52" s="134" t="s">
        <v>726</v>
      </c>
    </row>
    <row r="53" spans="1:8" ht="15.75">
      <c r="A53" s="147" t="s">
        <v>82</v>
      </c>
      <c r="B53" s="148" t="s">
        <v>77</v>
      </c>
      <c r="C53" s="134" t="s">
        <v>597</v>
      </c>
      <c r="D53" s="134" t="s">
        <v>626</v>
      </c>
      <c r="E53" s="134" t="s">
        <v>649</v>
      </c>
      <c r="F53" s="134" t="s">
        <v>672</v>
      </c>
      <c r="G53" s="134" t="s">
        <v>695</v>
      </c>
      <c r="H53" s="134" t="s">
        <v>727</v>
      </c>
    </row>
    <row r="54" spans="1:8" ht="15.75">
      <c r="A54" s="147" t="s">
        <v>83</v>
      </c>
      <c r="B54" s="148" t="s">
        <v>79</v>
      </c>
      <c r="C54" s="134" t="s">
        <v>598</v>
      </c>
      <c r="D54" s="134" t="s">
        <v>627</v>
      </c>
      <c r="E54" s="134" t="s">
        <v>650</v>
      </c>
      <c r="F54" s="134" t="s">
        <v>673</v>
      </c>
      <c r="G54" s="134" t="s">
        <v>696</v>
      </c>
      <c r="H54" s="134" t="s">
        <v>728</v>
      </c>
    </row>
    <row r="55" spans="1:8" ht="15.75">
      <c r="A55" s="147" t="s">
        <v>239</v>
      </c>
      <c r="B55" s="150" t="s">
        <v>236</v>
      </c>
      <c r="C55" s="134" t="s">
        <v>599</v>
      </c>
      <c r="D55" s="134" t="s">
        <v>628</v>
      </c>
      <c r="E55" s="134" t="s">
        <v>651</v>
      </c>
      <c r="F55" s="134" t="s">
        <v>674</v>
      </c>
      <c r="G55" s="134" t="s">
        <v>697</v>
      </c>
      <c r="H55" s="134" t="s">
        <v>729</v>
      </c>
    </row>
    <row r="56" spans="1:8" ht="15.75">
      <c r="A56" s="147" t="s">
        <v>240</v>
      </c>
      <c r="B56" s="148" t="s">
        <v>237</v>
      </c>
      <c r="C56" s="134" t="s">
        <v>600</v>
      </c>
      <c r="D56" s="134" t="s">
        <v>629</v>
      </c>
      <c r="E56" s="134" t="s">
        <v>652</v>
      </c>
      <c r="F56" s="134" t="s">
        <v>675</v>
      </c>
      <c r="G56" s="134" t="s">
        <v>698</v>
      </c>
      <c r="H56" s="134" t="s">
        <v>730</v>
      </c>
    </row>
    <row r="57" spans="1:8" ht="31.5">
      <c r="A57" s="147" t="s">
        <v>241</v>
      </c>
      <c r="B57" s="148" t="s">
        <v>238</v>
      </c>
      <c r="C57" s="134" t="s">
        <v>601</v>
      </c>
      <c r="D57" s="134" t="s">
        <v>630</v>
      </c>
      <c r="E57" s="134" t="s">
        <v>653</v>
      </c>
      <c r="F57" s="134" t="s">
        <v>676</v>
      </c>
      <c r="G57" s="134" t="s">
        <v>699</v>
      </c>
      <c r="H57" s="134" t="s">
        <v>731</v>
      </c>
    </row>
    <row r="58" spans="1:8" ht="15.75">
      <c r="A58" s="147" t="s">
        <v>245</v>
      </c>
      <c r="B58" s="148" t="s">
        <v>242</v>
      </c>
      <c r="C58" s="134" t="s">
        <v>602</v>
      </c>
      <c r="D58" s="151"/>
      <c r="E58" s="151"/>
      <c r="F58" s="151"/>
      <c r="G58" s="151"/>
      <c r="H58" s="134" t="s">
        <v>732</v>
      </c>
    </row>
    <row r="59" spans="1:8" ht="15.75">
      <c r="A59" s="147" t="s">
        <v>246</v>
      </c>
      <c r="B59" s="148" t="s">
        <v>243</v>
      </c>
      <c r="C59" s="134" t="s">
        <v>603</v>
      </c>
      <c r="D59" s="151"/>
      <c r="E59" s="151"/>
      <c r="F59" s="151"/>
      <c r="G59" s="151"/>
      <c r="H59" s="134" t="s">
        <v>733</v>
      </c>
    </row>
    <row r="60" spans="1:8" ht="15.75">
      <c r="A60" s="147" t="s">
        <v>247</v>
      </c>
      <c r="B60" s="148" t="s">
        <v>244</v>
      </c>
      <c r="C60" s="134" t="s">
        <v>604</v>
      </c>
      <c r="D60" s="151"/>
      <c r="E60" s="151"/>
      <c r="F60" s="151"/>
      <c r="G60" s="151"/>
      <c r="H60" s="134" t="s">
        <v>734</v>
      </c>
    </row>
    <row r="61" spans="1:8" ht="31.5">
      <c r="A61" s="147" t="s">
        <v>250</v>
      </c>
      <c r="B61" s="150" t="s">
        <v>248</v>
      </c>
      <c r="C61" s="134" t="s">
        <v>605</v>
      </c>
      <c r="D61" s="151"/>
      <c r="E61" s="151"/>
      <c r="F61" s="151"/>
      <c r="G61" s="151"/>
      <c r="H61" s="134" t="s">
        <v>735</v>
      </c>
    </row>
    <row r="62" spans="1:8" ht="15.75">
      <c r="A62" s="147" t="s">
        <v>251</v>
      </c>
      <c r="B62" s="150" t="s">
        <v>249</v>
      </c>
      <c r="C62" s="134" t="s">
        <v>606</v>
      </c>
      <c r="D62" s="151"/>
      <c r="E62" s="151"/>
      <c r="F62" s="151"/>
      <c r="G62" s="151"/>
      <c r="H62" s="134" t="s">
        <v>736</v>
      </c>
    </row>
    <row r="63" spans="1:8" ht="31.5">
      <c r="A63" s="147" t="s">
        <v>252</v>
      </c>
      <c r="B63" s="150" t="s">
        <v>253</v>
      </c>
      <c r="C63" s="134" t="s">
        <v>607</v>
      </c>
      <c r="D63" s="151"/>
      <c r="E63" s="151"/>
      <c r="F63" s="151"/>
      <c r="G63" s="151"/>
      <c r="H63" s="134" t="s">
        <v>737</v>
      </c>
    </row>
    <row r="64" spans="1:8" ht="15.75">
      <c r="A64" s="147" t="s">
        <v>84</v>
      </c>
      <c r="B64" s="152" t="s">
        <v>85</v>
      </c>
      <c r="C64" s="134" t="s">
        <v>738</v>
      </c>
      <c r="D64" s="151"/>
      <c r="E64" s="151"/>
      <c r="F64" s="151"/>
      <c r="G64" s="151"/>
      <c r="H64" s="134" t="s">
        <v>738</v>
      </c>
    </row>
    <row r="65" spans="1:3">
      <c r="A65" s="153"/>
    </row>
    <row r="66" spans="1:3">
      <c r="A66" s="153"/>
    </row>
    <row r="67" spans="1:3" ht="31.5">
      <c r="A67" s="143" t="s">
        <v>145</v>
      </c>
      <c r="B67" s="154" t="s">
        <v>112</v>
      </c>
      <c r="C67" s="141" t="s">
        <v>53</v>
      </c>
    </row>
    <row r="68" spans="1:3" ht="15.75">
      <c r="A68" s="155" t="s">
        <v>58</v>
      </c>
      <c r="B68" s="155" t="s">
        <v>59</v>
      </c>
      <c r="C68" s="141"/>
    </row>
    <row r="69" spans="1:3" ht="15.75">
      <c r="A69" s="144" t="s">
        <v>113</v>
      </c>
      <c r="B69" s="156" t="s">
        <v>342</v>
      </c>
      <c r="C69" s="141" t="s">
        <v>704</v>
      </c>
    </row>
    <row r="70" spans="1:3" ht="15.75">
      <c r="A70" s="144" t="s">
        <v>114</v>
      </c>
      <c r="B70" s="151" t="s">
        <v>115</v>
      </c>
      <c r="C70" s="141" t="s">
        <v>739</v>
      </c>
    </row>
    <row r="71" spans="1:3" ht="15.75">
      <c r="A71" s="144" t="s">
        <v>116</v>
      </c>
      <c r="B71" s="151" t="s">
        <v>343</v>
      </c>
      <c r="C71" s="141" t="s">
        <v>740</v>
      </c>
    </row>
    <row r="72" spans="1:3" ht="15.75">
      <c r="A72" s="144" t="s">
        <v>117</v>
      </c>
      <c r="B72" s="151" t="s">
        <v>344</v>
      </c>
      <c r="C72" s="141" t="s">
        <v>741</v>
      </c>
    </row>
    <row r="73" spans="1:3" ht="15.75">
      <c r="A73" s="144" t="s">
        <v>118</v>
      </c>
      <c r="B73" s="156" t="s">
        <v>345</v>
      </c>
      <c r="C73" s="141" t="s">
        <v>742</v>
      </c>
    </row>
    <row r="74" spans="1:3" ht="15.75">
      <c r="A74" s="144" t="s">
        <v>119</v>
      </c>
      <c r="B74" s="156" t="s">
        <v>346</v>
      </c>
      <c r="C74" s="141" t="s">
        <v>743</v>
      </c>
    </row>
    <row r="75" spans="1:3" ht="15.75">
      <c r="A75" s="144" t="s">
        <v>120</v>
      </c>
      <c r="B75" s="156" t="s">
        <v>347</v>
      </c>
      <c r="C75" s="141" t="s">
        <v>744</v>
      </c>
    </row>
    <row r="76" spans="1:3" ht="15.75">
      <c r="A76" s="144" t="s">
        <v>121</v>
      </c>
      <c r="B76" s="156" t="s">
        <v>348</v>
      </c>
      <c r="C76" s="141" t="s">
        <v>745</v>
      </c>
    </row>
    <row r="77" spans="1:3" ht="15.75">
      <c r="A77" s="144" t="s">
        <v>122</v>
      </c>
      <c r="B77" s="156" t="s">
        <v>349</v>
      </c>
      <c r="C77" s="141" t="s">
        <v>746</v>
      </c>
    </row>
    <row r="78" spans="1:3" ht="15.75">
      <c r="A78" s="144" t="s">
        <v>123</v>
      </c>
      <c r="B78" s="156" t="s">
        <v>350</v>
      </c>
      <c r="C78" s="141" t="s">
        <v>747</v>
      </c>
    </row>
    <row r="79" spans="1:3" ht="15.75">
      <c r="A79" s="144" t="s">
        <v>124</v>
      </c>
      <c r="B79" s="156" t="s">
        <v>351</v>
      </c>
      <c r="C79" s="141" t="s">
        <v>748</v>
      </c>
    </row>
    <row r="80" spans="1:3" ht="15.75">
      <c r="A80" s="144" t="s">
        <v>125</v>
      </c>
      <c r="B80" s="156" t="s">
        <v>352</v>
      </c>
      <c r="C80" s="141" t="s">
        <v>749</v>
      </c>
    </row>
    <row r="81" spans="1:3" ht="15.75">
      <c r="A81" s="144" t="s">
        <v>126</v>
      </c>
      <c r="B81" s="156" t="s">
        <v>353</v>
      </c>
      <c r="C81" s="141" t="s">
        <v>750</v>
      </c>
    </row>
    <row r="82" spans="1:3" ht="15.75">
      <c r="A82" s="144" t="s">
        <v>127</v>
      </c>
      <c r="B82" s="156" t="s">
        <v>354</v>
      </c>
      <c r="C82" s="141" t="s">
        <v>751</v>
      </c>
    </row>
    <row r="83" spans="1:3" ht="15.75">
      <c r="A83" s="144" t="s">
        <v>129</v>
      </c>
      <c r="B83" s="156" t="s">
        <v>355</v>
      </c>
      <c r="C83" s="141" t="s">
        <v>752</v>
      </c>
    </row>
    <row r="84" spans="1:3" ht="15.75">
      <c r="A84" s="144" t="s">
        <v>130</v>
      </c>
      <c r="B84" s="156" t="s">
        <v>356</v>
      </c>
      <c r="C84" s="141" t="s">
        <v>753</v>
      </c>
    </row>
    <row r="85" spans="1:3" ht="15.75">
      <c r="A85" s="144" t="s">
        <v>132</v>
      </c>
      <c r="B85" s="156" t="s">
        <v>357</v>
      </c>
      <c r="C85" s="141" t="s">
        <v>754</v>
      </c>
    </row>
    <row r="86" spans="1:3" ht="15.75">
      <c r="A86" s="144" t="s">
        <v>134</v>
      </c>
      <c r="B86" s="156" t="s">
        <v>358</v>
      </c>
      <c r="C86" s="141" t="s">
        <v>755</v>
      </c>
    </row>
    <row r="87" spans="1:3" ht="15.75">
      <c r="A87" s="144" t="s">
        <v>136</v>
      </c>
      <c r="B87" s="156" t="s">
        <v>359</v>
      </c>
      <c r="C87" s="141" t="s">
        <v>756</v>
      </c>
    </row>
    <row r="88" spans="1:3" ht="15.75">
      <c r="A88" s="144" t="s">
        <v>137</v>
      </c>
      <c r="B88" s="156" t="s">
        <v>360</v>
      </c>
      <c r="C88" s="141" t="s">
        <v>757</v>
      </c>
    </row>
    <row r="89" spans="1:3" ht="15.75">
      <c r="A89" s="144" t="s">
        <v>139</v>
      </c>
      <c r="B89" s="156" t="s">
        <v>361</v>
      </c>
      <c r="C89" s="141" t="s">
        <v>705</v>
      </c>
    </row>
    <row r="90" spans="1:3" ht="15.75">
      <c r="A90" s="144" t="s">
        <v>141</v>
      </c>
      <c r="B90" s="156" t="s">
        <v>362</v>
      </c>
      <c r="C90" s="141" t="s">
        <v>758</v>
      </c>
    </row>
    <row r="91" spans="1:3" ht="15.75">
      <c r="A91" s="144" t="s">
        <v>143</v>
      </c>
      <c r="B91" s="156" t="s">
        <v>128</v>
      </c>
      <c r="C91" s="141" t="s">
        <v>759</v>
      </c>
    </row>
    <row r="92" spans="1:3" ht="15.75">
      <c r="A92" s="144" t="s">
        <v>185</v>
      </c>
      <c r="B92" s="157" t="s">
        <v>363</v>
      </c>
      <c r="C92" s="141" t="s">
        <v>760</v>
      </c>
    </row>
    <row r="93" spans="1:3" ht="15.75">
      <c r="A93" s="144" t="s">
        <v>186</v>
      </c>
      <c r="B93" s="157" t="s">
        <v>131</v>
      </c>
      <c r="C93" s="141" t="s">
        <v>761</v>
      </c>
    </row>
    <row r="94" spans="1:3" ht="15.75">
      <c r="A94" s="144" t="s">
        <v>184</v>
      </c>
      <c r="B94" s="158" t="s">
        <v>133</v>
      </c>
      <c r="C94" s="141" t="s">
        <v>762</v>
      </c>
    </row>
    <row r="95" spans="1:3" ht="15.75">
      <c r="A95" s="144" t="s">
        <v>394</v>
      </c>
      <c r="B95" s="156" t="s">
        <v>135</v>
      </c>
      <c r="C95" s="141" t="s">
        <v>763</v>
      </c>
    </row>
    <row r="96" spans="1:3" ht="15.75">
      <c r="A96" s="144" t="s">
        <v>395</v>
      </c>
      <c r="B96" s="156" t="s">
        <v>364</v>
      </c>
      <c r="C96" s="141" t="s">
        <v>764</v>
      </c>
    </row>
    <row r="97" spans="1:3" ht="15.75">
      <c r="A97" s="144" t="s">
        <v>396</v>
      </c>
      <c r="B97" s="156" t="s">
        <v>365</v>
      </c>
      <c r="C97" s="141" t="s">
        <v>765</v>
      </c>
    </row>
    <row r="98" spans="1:3" ht="15.75">
      <c r="A98" s="144" t="s">
        <v>397</v>
      </c>
      <c r="B98" s="156" t="s">
        <v>138</v>
      </c>
      <c r="C98" s="141" t="s">
        <v>766</v>
      </c>
    </row>
    <row r="99" spans="1:3" ht="15.75">
      <c r="A99" s="144" t="s">
        <v>427</v>
      </c>
      <c r="B99" s="156" t="s">
        <v>366</v>
      </c>
      <c r="C99" s="141" t="s">
        <v>706</v>
      </c>
    </row>
    <row r="100" spans="1:3" ht="15.75">
      <c r="A100" s="144" t="s">
        <v>428</v>
      </c>
      <c r="B100" s="156" t="s">
        <v>367</v>
      </c>
      <c r="C100" s="141" t="s">
        <v>767</v>
      </c>
    </row>
    <row r="101" spans="1:3" ht="15.75">
      <c r="A101" s="144" t="s">
        <v>398</v>
      </c>
      <c r="B101" s="156" t="s">
        <v>140</v>
      </c>
      <c r="C101" s="141" t="s">
        <v>707</v>
      </c>
    </row>
    <row r="102" spans="1:3" ht="15.75">
      <c r="A102" s="144" t="s">
        <v>399</v>
      </c>
      <c r="B102" s="156" t="s">
        <v>142</v>
      </c>
      <c r="C102" s="141" t="s">
        <v>768</v>
      </c>
    </row>
    <row r="103" spans="1:3" ht="15.75">
      <c r="A103" s="144" t="s">
        <v>400</v>
      </c>
      <c r="B103" s="156" t="s">
        <v>368</v>
      </c>
      <c r="C103" s="141" t="s">
        <v>769</v>
      </c>
    </row>
    <row r="104" spans="1:3" ht="15.75">
      <c r="A104" s="144" t="s">
        <v>401</v>
      </c>
      <c r="B104" s="156" t="s">
        <v>369</v>
      </c>
      <c r="C104" s="141" t="s">
        <v>770</v>
      </c>
    </row>
    <row r="105" spans="1:3" ht="15.75">
      <c r="A105" s="144" t="s">
        <v>402</v>
      </c>
      <c r="B105" s="156" t="s">
        <v>144</v>
      </c>
      <c r="C105" s="141" t="s">
        <v>771</v>
      </c>
    </row>
    <row r="106" spans="1:3" ht="15.75">
      <c r="A106" s="144" t="s">
        <v>403</v>
      </c>
      <c r="B106" s="156" t="s">
        <v>392</v>
      </c>
      <c r="C106" s="141" t="s">
        <v>772</v>
      </c>
    </row>
    <row r="107" spans="1:3" ht="15.75">
      <c r="A107" s="144" t="s">
        <v>404</v>
      </c>
      <c r="B107" s="156" t="s">
        <v>393</v>
      </c>
      <c r="C107" s="141" t="s">
        <v>773</v>
      </c>
    </row>
    <row r="108" spans="1:3" ht="15.75">
      <c r="A108" s="144" t="s">
        <v>405</v>
      </c>
      <c r="B108" s="156" t="s">
        <v>370</v>
      </c>
      <c r="C108" s="141" t="s">
        <v>774</v>
      </c>
    </row>
    <row r="109" spans="1:3" ht="15.75">
      <c r="A109" s="144" t="s">
        <v>406</v>
      </c>
      <c r="B109" s="156" t="s">
        <v>371</v>
      </c>
      <c r="C109" s="141" t="s">
        <v>775</v>
      </c>
    </row>
    <row r="110" spans="1:3" ht="15.75">
      <c r="A110" s="144" t="s">
        <v>407</v>
      </c>
      <c r="B110" s="156" t="s">
        <v>372</v>
      </c>
      <c r="C110" s="141" t="s">
        <v>776</v>
      </c>
    </row>
    <row r="111" spans="1:3" ht="15.75">
      <c r="A111" s="144" t="s">
        <v>408</v>
      </c>
      <c r="B111" s="156" t="s">
        <v>373</v>
      </c>
      <c r="C111" s="141" t="s">
        <v>708</v>
      </c>
    </row>
    <row r="112" spans="1:3" ht="15.75">
      <c r="A112" s="144" t="s">
        <v>409</v>
      </c>
      <c r="B112" s="156" t="s">
        <v>374</v>
      </c>
      <c r="C112" s="141" t="s">
        <v>777</v>
      </c>
    </row>
    <row r="113" spans="1:3" ht="15.75">
      <c r="A113" s="144" t="s">
        <v>410</v>
      </c>
      <c r="B113" s="156" t="s">
        <v>375</v>
      </c>
      <c r="C113" s="141" t="s">
        <v>778</v>
      </c>
    </row>
    <row r="114" spans="1:3" ht="15.75">
      <c r="A114" s="144" t="s">
        <v>411</v>
      </c>
      <c r="B114" s="156" t="s">
        <v>376</v>
      </c>
      <c r="C114" s="141" t="s">
        <v>779</v>
      </c>
    </row>
    <row r="115" spans="1:3" ht="15.75">
      <c r="A115" s="144" t="s">
        <v>412</v>
      </c>
      <c r="B115" s="156" t="s">
        <v>377</v>
      </c>
      <c r="C115" s="141" t="s">
        <v>780</v>
      </c>
    </row>
    <row r="116" spans="1:3" ht="15.75">
      <c r="A116" s="144" t="s">
        <v>413</v>
      </c>
      <c r="B116" s="156" t="s">
        <v>378</v>
      </c>
      <c r="C116" s="141" t="s">
        <v>781</v>
      </c>
    </row>
    <row r="117" spans="1:3" ht="15.75">
      <c r="A117" s="144" t="s">
        <v>414</v>
      </c>
      <c r="B117" s="156" t="s">
        <v>379</v>
      </c>
      <c r="C117" s="141" t="s">
        <v>782</v>
      </c>
    </row>
    <row r="118" spans="1:3" ht="15.75">
      <c r="A118" s="144" t="s">
        <v>415</v>
      </c>
      <c r="B118" s="156" t="s">
        <v>380</v>
      </c>
      <c r="C118" s="141" t="s">
        <v>783</v>
      </c>
    </row>
    <row r="119" spans="1:3" ht="15.75">
      <c r="A119" s="144" t="s">
        <v>416</v>
      </c>
      <c r="B119" s="156" t="s">
        <v>381</v>
      </c>
      <c r="C119" s="141" t="s">
        <v>784</v>
      </c>
    </row>
    <row r="120" spans="1:3" ht="15.75">
      <c r="A120" s="144" t="s">
        <v>417</v>
      </c>
      <c r="B120" s="156" t="s">
        <v>382</v>
      </c>
      <c r="C120" s="141" t="s">
        <v>785</v>
      </c>
    </row>
    <row r="121" spans="1:3" ht="15.75">
      <c r="A121" s="144" t="s">
        <v>418</v>
      </c>
      <c r="B121" s="156" t="s">
        <v>383</v>
      </c>
      <c r="C121" s="141" t="s">
        <v>709</v>
      </c>
    </row>
    <row r="122" spans="1:3" ht="15.75">
      <c r="A122" s="144" t="s">
        <v>419</v>
      </c>
      <c r="B122" s="156" t="s">
        <v>384</v>
      </c>
      <c r="C122" s="141" t="s">
        <v>786</v>
      </c>
    </row>
    <row r="123" spans="1:3" ht="15.75">
      <c r="A123" s="144" t="s">
        <v>420</v>
      </c>
      <c r="B123" s="156" t="s">
        <v>385</v>
      </c>
      <c r="C123" s="141" t="s">
        <v>787</v>
      </c>
    </row>
    <row r="124" spans="1:3" ht="15.75">
      <c r="A124" s="144" t="s">
        <v>421</v>
      </c>
      <c r="B124" s="156" t="s">
        <v>386</v>
      </c>
      <c r="C124" s="141" t="s">
        <v>788</v>
      </c>
    </row>
    <row r="125" spans="1:3" ht="15.75">
      <c r="A125" s="144" t="s">
        <v>422</v>
      </c>
      <c r="B125" s="156" t="s">
        <v>387</v>
      </c>
      <c r="C125" s="141" t="s">
        <v>789</v>
      </c>
    </row>
    <row r="126" spans="1:3" ht="15.75">
      <c r="A126" s="144" t="s">
        <v>423</v>
      </c>
      <c r="B126" s="156" t="s">
        <v>388</v>
      </c>
      <c r="C126" s="141" t="s">
        <v>790</v>
      </c>
    </row>
    <row r="127" spans="1:3" ht="15.75">
      <c r="A127" s="144" t="s">
        <v>424</v>
      </c>
      <c r="B127" s="156" t="s">
        <v>389</v>
      </c>
      <c r="C127" s="141" t="s">
        <v>791</v>
      </c>
    </row>
    <row r="128" spans="1:3" ht="15.75">
      <c r="A128" s="144" t="s">
        <v>425</v>
      </c>
      <c r="B128" s="156" t="s">
        <v>390</v>
      </c>
      <c r="C128" s="141" t="s">
        <v>792</v>
      </c>
    </row>
    <row r="129" spans="1:3" ht="15.75">
      <c r="A129" s="144" t="s">
        <v>426</v>
      </c>
      <c r="B129" s="156" t="s">
        <v>391</v>
      </c>
      <c r="C129" s="141" t="s">
        <v>793</v>
      </c>
    </row>
    <row r="130" spans="1:3" ht="15.75">
      <c r="A130" s="144" t="s">
        <v>435</v>
      </c>
      <c r="B130" s="156" t="s">
        <v>429</v>
      </c>
      <c r="C130" s="141" t="s">
        <v>710</v>
      </c>
    </row>
    <row r="131" spans="1:3" ht="15.75">
      <c r="A131" s="144" t="s">
        <v>436</v>
      </c>
      <c r="B131" s="156" t="s">
        <v>430</v>
      </c>
      <c r="C131" s="141" t="s">
        <v>794</v>
      </c>
    </row>
    <row r="132" spans="1:3" ht="15.75">
      <c r="A132" s="144" t="s">
        <v>437</v>
      </c>
      <c r="B132" s="156" t="s">
        <v>431</v>
      </c>
      <c r="C132" s="141" t="s">
        <v>795</v>
      </c>
    </row>
    <row r="133" spans="1:3" ht="15.75">
      <c r="A133" s="144" t="s">
        <v>438</v>
      </c>
      <c r="B133" s="156" t="s">
        <v>432</v>
      </c>
      <c r="C133" s="141" t="s">
        <v>711</v>
      </c>
    </row>
    <row r="134" spans="1:3" ht="15.75">
      <c r="A134" s="144" t="s">
        <v>439</v>
      </c>
      <c r="B134" s="156" t="s">
        <v>433</v>
      </c>
      <c r="C134" s="141" t="s">
        <v>796</v>
      </c>
    </row>
    <row r="135" spans="1:3" ht="15.75">
      <c r="A135" s="144" t="s">
        <v>440</v>
      </c>
      <c r="B135" s="156" t="s">
        <v>434</v>
      </c>
      <c r="C135" s="141" t="s">
        <v>797</v>
      </c>
    </row>
    <row r="136" spans="1:3" ht="15.75">
      <c r="A136" s="144" t="s">
        <v>441</v>
      </c>
      <c r="B136" s="156" t="s">
        <v>448</v>
      </c>
      <c r="C136" s="141" t="s">
        <v>712</v>
      </c>
    </row>
    <row r="137" spans="1:3" ht="15.75">
      <c r="A137" s="144" t="s">
        <v>442</v>
      </c>
      <c r="B137" s="156" t="s">
        <v>449</v>
      </c>
      <c r="C137" s="141" t="s">
        <v>798</v>
      </c>
    </row>
    <row r="138" spans="1:3" ht="15.75">
      <c r="A138" s="144" t="s">
        <v>443</v>
      </c>
      <c r="B138" s="156" t="s">
        <v>450</v>
      </c>
      <c r="C138" s="141" t="s">
        <v>799</v>
      </c>
    </row>
    <row r="139" spans="1:3" ht="15.75">
      <c r="A139" s="144" t="s">
        <v>444</v>
      </c>
      <c r="B139" s="156" t="s">
        <v>451</v>
      </c>
      <c r="C139" s="141" t="s">
        <v>800</v>
      </c>
    </row>
    <row r="140" spans="1:3" ht="15.75">
      <c r="A140" s="144" t="s">
        <v>445</v>
      </c>
      <c r="B140" s="156" t="s">
        <v>452</v>
      </c>
      <c r="C140" s="141" t="s">
        <v>801</v>
      </c>
    </row>
    <row r="141" spans="1:3">
      <c r="A141" s="147" t="s">
        <v>151</v>
      </c>
      <c r="B141" s="136" t="s">
        <v>453</v>
      </c>
      <c r="C141" s="134" t="s">
        <v>579</v>
      </c>
    </row>
    <row r="142" spans="1:3">
      <c r="A142" s="147" t="s">
        <v>152</v>
      </c>
      <c r="B142" s="136" t="s">
        <v>454</v>
      </c>
      <c r="C142" s="134" t="s">
        <v>580</v>
      </c>
    </row>
    <row r="143" spans="1:3">
      <c r="A143" s="147" t="s">
        <v>153</v>
      </c>
      <c r="B143" s="136" t="s">
        <v>455</v>
      </c>
      <c r="C143" s="134" t="s">
        <v>581</v>
      </c>
    </row>
    <row r="144" spans="1:3">
      <c r="A144" s="147" t="s">
        <v>154</v>
      </c>
      <c r="B144" s="136" t="s">
        <v>456</v>
      </c>
      <c r="C144" s="134" t="s">
        <v>582</v>
      </c>
    </row>
    <row r="145" spans="1:4">
      <c r="A145" s="147" t="s">
        <v>155</v>
      </c>
      <c r="B145" s="136" t="s">
        <v>457</v>
      </c>
      <c r="C145" s="134" t="s">
        <v>583</v>
      </c>
    </row>
    <row r="146" spans="1:4">
      <c r="A146" s="147" t="s">
        <v>156</v>
      </c>
      <c r="B146" s="136" t="s">
        <v>458</v>
      </c>
      <c r="C146" s="134" t="s">
        <v>584</v>
      </c>
    </row>
    <row r="147" spans="1:4">
      <c r="A147" s="147" t="s">
        <v>254</v>
      </c>
      <c r="B147" s="136" t="s">
        <v>459</v>
      </c>
      <c r="C147" s="134" t="s">
        <v>585</v>
      </c>
    </row>
    <row r="148" spans="1:4">
      <c r="A148" s="147" t="s">
        <v>255</v>
      </c>
      <c r="B148" s="136" t="s">
        <v>460</v>
      </c>
      <c r="C148" s="134" t="s">
        <v>586</v>
      </c>
    </row>
    <row r="149" spans="1:4">
      <c r="A149" s="147" t="s">
        <v>256</v>
      </c>
      <c r="B149" s="136" t="s">
        <v>461</v>
      </c>
      <c r="C149" s="134" t="s">
        <v>587</v>
      </c>
    </row>
    <row r="150" spans="1:4">
      <c r="A150" s="147" t="s">
        <v>257</v>
      </c>
      <c r="B150" s="136" t="s">
        <v>462</v>
      </c>
      <c r="C150" s="134" t="s">
        <v>588</v>
      </c>
      <c r="D150" s="138"/>
    </row>
    <row r="151" spans="1:4">
      <c r="A151" s="147" t="s">
        <v>258</v>
      </c>
      <c r="B151" s="136" t="s">
        <v>463</v>
      </c>
      <c r="C151" s="134" t="s">
        <v>589</v>
      </c>
      <c r="D151" s="138"/>
    </row>
    <row r="152" spans="1:4">
      <c r="A152" s="147" t="s">
        <v>259</v>
      </c>
      <c r="B152" s="136" t="s">
        <v>573</v>
      </c>
      <c r="C152" s="134" t="s">
        <v>590</v>
      </c>
      <c r="D152" s="138"/>
    </row>
    <row r="153" spans="1:4">
      <c r="A153" s="147" t="s">
        <v>260</v>
      </c>
      <c r="B153" s="136" t="s">
        <v>464</v>
      </c>
      <c r="C153" s="134" t="s">
        <v>591</v>
      </c>
      <c r="D153" s="138"/>
    </row>
    <row r="154" spans="1:4">
      <c r="A154" s="147" t="s">
        <v>261</v>
      </c>
      <c r="B154" s="136" t="s">
        <v>465</v>
      </c>
      <c r="C154" s="134" t="s">
        <v>592</v>
      </c>
      <c r="D154" s="138"/>
    </row>
    <row r="155" spans="1:4">
      <c r="A155" s="147" t="s">
        <v>262</v>
      </c>
      <c r="B155" s="136" t="s">
        <v>466</v>
      </c>
      <c r="C155" s="134" t="s">
        <v>593</v>
      </c>
      <c r="D155" s="138"/>
    </row>
    <row r="156" spans="1:4">
      <c r="A156" s="147" t="s">
        <v>157</v>
      </c>
      <c r="B156" s="136" t="s">
        <v>467</v>
      </c>
      <c r="C156" s="134" t="s">
        <v>594</v>
      </c>
      <c r="D156" s="138"/>
    </row>
    <row r="157" spans="1:4">
      <c r="A157" s="147" t="s">
        <v>158</v>
      </c>
      <c r="B157" s="136" t="s">
        <v>468</v>
      </c>
      <c r="C157" s="134" t="s">
        <v>595</v>
      </c>
      <c r="D157" s="138"/>
    </row>
    <row r="158" spans="1:4">
      <c r="A158" s="147" t="s">
        <v>159</v>
      </c>
      <c r="B158" s="136" t="s">
        <v>469</v>
      </c>
      <c r="C158" s="134" t="s">
        <v>596</v>
      </c>
      <c r="D158" s="138"/>
    </row>
    <row r="159" spans="1:4">
      <c r="A159" s="147" t="s">
        <v>160</v>
      </c>
      <c r="B159" s="136" t="s">
        <v>470</v>
      </c>
      <c r="C159" s="134" t="s">
        <v>597</v>
      </c>
      <c r="D159" s="138"/>
    </row>
    <row r="160" spans="1:4">
      <c r="A160" s="147" t="s">
        <v>161</v>
      </c>
      <c r="B160" s="136" t="s">
        <v>471</v>
      </c>
      <c r="C160" s="134" t="s">
        <v>598</v>
      </c>
      <c r="D160" s="138"/>
    </row>
    <row r="161" spans="1:4">
      <c r="A161" s="147" t="s">
        <v>263</v>
      </c>
      <c r="B161" s="136" t="s">
        <v>472</v>
      </c>
      <c r="C161" s="134" t="s">
        <v>599</v>
      </c>
      <c r="D161" s="138"/>
    </row>
    <row r="162" spans="1:4">
      <c r="A162" s="147" t="s">
        <v>264</v>
      </c>
      <c r="B162" s="136" t="s">
        <v>473</v>
      </c>
      <c r="C162" s="134" t="s">
        <v>600</v>
      </c>
      <c r="D162" s="138"/>
    </row>
    <row r="163" spans="1:4">
      <c r="A163" s="147" t="s">
        <v>265</v>
      </c>
      <c r="B163" s="136" t="s">
        <v>474</v>
      </c>
      <c r="C163" s="134" t="s">
        <v>601</v>
      </c>
      <c r="D163" s="138"/>
    </row>
    <row r="164" spans="1:4">
      <c r="A164" s="147" t="s">
        <v>266</v>
      </c>
      <c r="B164" s="136" t="s">
        <v>475</v>
      </c>
      <c r="C164" s="134" t="s">
        <v>602</v>
      </c>
      <c r="D164" s="138"/>
    </row>
    <row r="165" spans="1:4">
      <c r="A165" s="147" t="s">
        <v>267</v>
      </c>
      <c r="B165" s="136" t="s">
        <v>476</v>
      </c>
      <c r="C165" s="134" t="s">
        <v>603</v>
      </c>
      <c r="D165" s="138"/>
    </row>
    <row r="166" spans="1:4">
      <c r="A166" s="147" t="s">
        <v>268</v>
      </c>
      <c r="B166" s="136" t="s">
        <v>477</v>
      </c>
      <c r="C166" s="134" t="s">
        <v>604</v>
      </c>
      <c r="D166" s="138"/>
    </row>
    <row r="167" spans="1:4" ht="30">
      <c r="A167" s="147" t="s">
        <v>269</v>
      </c>
      <c r="B167" s="159" t="s">
        <v>478</v>
      </c>
      <c r="C167" s="134" t="s">
        <v>605</v>
      </c>
      <c r="D167" s="138"/>
    </row>
    <row r="168" spans="1:4">
      <c r="A168" s="147" t="s">
        <v>270</v>
      </c>
      <c r="B168" s="159" t="s">
        <v>479</v>
      </c>
      <c r="C168" s="134" t="s">
        <v>606</v>
      </c>
      <c r="D168" s="138"/>
    </row>
    <row r="169" spans="1:4" ht="30">
      <c r="A169" s="147" t="s">
        <v>271</v>
      </c>
      <c r="B169" s="159" t="s">
        <v>480</v>
      </c>
      <c r="C169" s="134" t="s">
        <v>607</v>
      </c>
      <c r="D169" s="138"/>
    </row>
    <row r="170" spans="1:4">
      <c r="A170" s="134" t="s">
        <v>85</v>
      </c>
      <c r="B170" s="136" t="s">
        <v>85</v>
      </c>
      <c r="C170" s="134" t="s">
        <v>738</v>
      </c>
    </row>
    <row r="171" spans="1:4">
      <c r="A171" s="147" t="s">
        <v>162</v>
      </c>
      <c r="B171" s="136" t="s">
        <v>481</v>
      </c>
      <c r="C171" s="134" t="s">
        <v>608</v>
      </c>
    </row>
    <row r="172" spans="1:4">
      <c r="A172" s="147" t="s">
        <v>163</v>
      </c>
      <c r="B172" s="136" t="s">
        <v>482</v>
      </c>
      <c r="C172" s="134" t="s">
        <v>609</v>
      </c>
    </row>
    <row r="173" spans="1:4">
      <c r="A173" s="147" t="s">
        <v>164</v>
      </c>
      <c r="B173" s="136" t="s">
        <v>483</v>
      </c>
      <c r="C173" s="134" t="s">
        <v>610</v>
      </c>
    </row>
    <row r="174" spans="1:4">
      <c r="A174" s="147" t="s">
        <v>165</v>
      </c>
      <c r="B174" s="136" t="s">
        <v>484</v>
      </c>
      <c r="C174" s="134" t="s">
        <v>611</v>
      </c>
    </row>
    <row r="175" spans="1:4">
      <c r="A175" s="147" t="s">
        <v>166</v>
      </c>
      <c r="B175" s="136" t="s">
        <v>485</v>
      </c>
      <c r="C175" s="134" t="s">
        <v>612</v>
      </c>
    </row>
    <row r="176" spans="1:4">
      <c r="A176" s="147" t="s">
        <v>167</v>
      </c>
      <c r="B176" s="136" t="s">
        <v>486</v>
      </c>
      <c r="C176" s="134" t="s">
        <v>613</v>
      </c>
    </row>
    <row r="177" spans="1:3">
      <c r="A177" s="147" t="s">
        <v>272</v>
      </c>
      <c r="B177" s="136" t="s">
        <v>487</v>
      </c>
      <c r="C177" s="134" t="s">
        <v>614</v>
      </c>
    </row>
    <row r="178" spans="1:3">
      <c r="A178" s="147" t="s">
        <v>273</v>
      </c>
      <c r="B178" s="136" t="s">
        <v>488</v>
      </c>
      <c r="C178" s="134" t="s">
        <v>615</v>
      </c>
    </row>
    <row r="179" spans="1:3">
      <c r="A179" s="147" t="s">
        <v>274</v>
      </c>
      <c r="B179" s="136" t="s">
        <v>489</v>
      </c>
      <c r="C179" s="134" t="s">
        <v>616</v>
      </c>
    </row>
    <row r="180" spans="1:3">
      <c r="A180" s="147" t="s">
        <v>275</v>
      </c>
      <c r="B180" s="136" t="s">
        <v>490</v>
      </c>
      <c r="C180" s="134" t="s">
        <v>617</v>
      </c>
    </row>
    <row r="181" spans="1:3">
      <c r="A181" s="147" t="s">
        <v>276</v>
      </c>
      <c r="B181" s="136" t="s">
        <v>491</v>
      </c>
      <c r="C181" s="134" t="s">
        <v>618</v>
      </c>
    </row>
    <row r="182" spans="1:3">
      <c r="A182" s="147" t="s">
        <v>277</v>
      </c>
      <c r="B182" s="136" t="s">
        <v>492</v>
      </c>
      <c r="C182" s="134" t="s">
        <v>619</v>
      </c>
    </row>
    <row r="183" spans="1:3">
      <c r="A183" s="147" t="s">
        <v>278</v>
      </c>
      <c r="B183" s="136" t="s">
        <v>493</v>
      </c>
      <c r="C183" s="134" t="s">
        <v>620</v>
      </c>
    </row>
    <row r="184" spans="1:3">
      <c r="A184" s="147" t="s">
        <v>279</v>
      </c>
      <c r="B184" s="136" t="s">
        <v>494</v>
      </c>
      <c r="C184" s="134" t="s">
        <v>621</v>
      </c>
    </row>
    <row r="185" spans="1:3">
      <c r="A185" s="147" t="s">
        <v>280</v>
      </c>
      <c r="B185" s="136" t="s">
        <v>495</v>
      </c>
      <c r="C185" s="134" t="s">
        <v>622</v>
      </c>
    </row>
    <row r="186" spans="1:3">
      <c r="A186" s="147" t="s">
        <v>168</v>
      </c>
      <c r="B186" s="136" t="s">
        <v>496</v>
      </c>
      <c r="C186" s="134" t="s">
        <v>623</v>
      </c>
    </row>
    <row r="187" spans="1:3">
      <c r="A187" s="147" t="s">
        <v>169</v>
      </c>
      <c r="B187" s="136" t="s">
        <v>497</v>
      </c>
      <c r="C187" s="134" t="s">
        <v>624</v>
      </c>
    </row>
    <row r="188" spans="1:3">
      <c r="A188" s="147" t="s">
        <v>170</v>
      </c>
      <c r="B188" s="136" t="s">
        <v>498</v>
      </c>
      <c r="C188" s="134" t="s">
        <v>625</v>
      </c>
    </row>
    <row r="189" spans="1:3">
      <c r="A189" s="147" t="s">
        <v>171</v>
      </c>
      <c r="B189" s="136" t="s">
        <v>499</v>
      </c>
      <c r="C189" s="134" t="s">
        <v>626</v>
      </c>
    </row>
    <row r="190" spans="1:3">
      <c r="A190" s="147" t="s">
        <v>172</v>
      </c>
      <c r="B190" s="136" t="s">
        <v>500</v>
      </c>
      <c r="C190" s="134" t="s">
        <v>627</v>
      </c>
    </row>
    <row r="191" spans="1:3">
      <c r="A191" s="147" t="s">
        <v>281</v>
      </c>
      <c r="B191" s="136" t="s">
        <v>501</v>
      </c>
      <c r="C191" s="134" t="s">
        <v>628</v>
      </c>
    </row>
    <row r="192" spans="1:3">
      <c r="A192" s="147" t="s">
        <v>282</v>
      </c>
      <c r="B192" s="136" t="s">
        <v>502</v>
      </c>
      <c r="C192" s="134" t="s">
        <v>629</v>
      </c>
    </row>
    <row r="193" spans="1:3">
      <c r="A193" s="147" t="s">
        <v>283</v>
      </c>
      <c r="B193" s="136" t="s">
        <v>503</v>
      </c>
      <c r="C193" s="134" t="s">
        <v>630</v>
      </c>
    </row>
    <row r="194" spans="1:3">
      <c r="A194" s="147" t="s">
        <v>173</v>
      </c>
      <c r="B194" s="136" t="s">
        <v>504</v>
      </c>
      <c r="C194" s="134" t="s">
        <v>631</v>
      </c>
    </row>
    <row r="195" spans="1:3">
      <c r="A195" s="147" t="s">
        <v>174</v>
      </c>
      <c r="B195" s="136" t="s">
        <v>505</v>
      </c>
      <c r="C195" s="134" t="s">
        <v>632</v>
      </c>
    </row>
    <row r="196" spans="1:3">
      <c r="A196" s="147" t="s">
        <v>175</v>
      </c>
      <c r="B196" s="136" t="s">
        <v>506</v>
      </c>
      <c r="C196" s="134" t="s">
        <v>633</v>
      </c>
    </row>
    <row r="197" spans="1:3">
      <c r="A197" s="147" t="s">
        <v>176</v>
      </c>
      <c r="B197" s="136" t="s">
        <v>507</v>
      </c>
      <c r="C197" s="134" t="s">
        <v>634</v>
      </c>
    </row>
    <row r="198" spans="1:3">
      <c r="A198" s="147" t="s">
        <v>177</v>
      </c>
      <c r="B198" s="136" t="s">
        <v>508</v>
      </c>
      <c r="C198" s="134" t="s">
        <v>635</v>
      </c>
    </row>
    <row r="199" spans="1:3">
      <c r="A199" s="147" t="s">
        <v>178</v>
      </c>
      <c r="B199" s="136" t="s">
        <v>509</v>
      </c>
      <c r="C199" s="134" t="s">
        <v>636</v>
      </c>
    </row>
    <row r="200" spans="1:3">
      <c r="A200" s="147" t="s">
        <v>284</v>
      </c>
      <c r="B200" s="136" t="s">
        <v>510</v>
      </c>
      <c r="C200" s="134" t="s">
        <v>637</v>
      </c>
    </row>
    <row r="201" spans="1:3">
      <c r="A201" s="147" t="s">
        <v>285</v>
      </c>
      <c r="B201" s="136" t="s">
        <v>511</v>
      </c>
      <c r="C201" s="134" t="s">
        <v>638</v>
      </c>
    </row>
    <row r="202" spans="1:3">
      <c r="A202" s="147" t="s">
        <v>286</v>
      </c>
      <c r="B202" s="136" t="s">
        <v>512</v>
      </c>
      <c r="C202" s="134" t="s">
        <v>639</v>
      </c>
    </row>
    <row r="203" spans="1:3">
      <c r="A203" s="147" t="s">
        <v>287</v>
      </c>
      <c r="B203" s="136" t="s">
        <v>513</v>
      </c>
      <c r="C203" s="134" t="s">
        <v>640</v>
      </c>
    </row>
    <row r="204" spans="1:3">
      <c r="A204" s="147" t="s">
        <v>288</v>
      </c>
      <c r="B204" s="136" t="s">
        <v>514</v>
      </c>
      <c r="C204" s="134" t="s">
        <v>641</v>
      </c>
    </row>
    <row r="205" spans="1:3">
      <c r="A205" s="147" t="s">
        <v>289</v>
      </c>
      <c r="B205" s="136" t="s">
        <v>515</v>
      </c>
      <c r="C205" s="134" t="s">
        <v>642</v>
      </c>
    </row>
    <row r="206" spans="1:3">
      <c r="A206" s="147" t="s">
        <v>290</v>
      </c>
      <c r="B206" s="136" t="s">
        <v>516</v>
      </c>
      <c r="C206" s="134" t="s">
        <v>643</v>
      </c>
    </row>
    <row r="207" spans="1:3">
      <c r="A207" s="147" t="s">
        <v>291</v>
      </c>
      <c r="B207" s="136" t="s">
        <v>517</v>
      </c>
      <c r="C207" s="134" t="s">
        <v>644</v>
      </c>
    </row>
    <row r="208" spans="1:3">
      <c r="A208" s="147" t="s">
        <v>292</v>
      </c>
      <c r="B208" s="136" t="s">
        <v>518</v>
      </c>
      <c r="C208" s="134" t="s">
        <v>645</v>
      </c>
    </row>
    <row r="209" spans="1:3">
      <c r="A209" s="147" t="s">
        <v>179</v>
      </c>
      <c r="B209" s="136" t="s">
        <v>519</v>
      </c>
      <c r="C209" s="134" t="s">
        <v>646</v>
      </c>
    </row>
    <row r="210" spans="1:3">
      <c r="A210" s="147" t="s">
        <v>180</v>
      </c>
      <c r="B210" s="136" t="s">
        <v>520</v>
      </c>
      <c r="C210" s="134" t="s">
        <v>647</v>
      </c>
    </row>
    <row r="211" spans="1:3">
      <c r="A211" s="147" t="s">
        <v>181</v>
      </c>
      <c r="B211" s="136" t="s">
        <v>521</v>
      </c>
      <c r="C211" s="134" t="s">
        <v>648</v>
      </c>
    </row>
    <row r="212" spans="1:3">
      <c r="A212" s="147" t="s">
        <v>182</v>
      </c>
      <c r="B212" s="136" t="s">
        <v>522</v>
      </c>
      <c r="C212" s="134" t="s">
        <v>649</v>
      </c>
    </row>
    <row r="213" spans="1:3">
      <c r="A213" s="147" t="s">
        <v>183</v>
      </c>
      <c r="B213" s="136" t="s">
        <v>523</v>
      </c>
      <c r="C213" s="134" t="s">
        <v>650</v>
      </c>
    </row>
    <row r="214" spans="1:3">
      <c r="A214" s="147" t="s">
        <v>293</v>
      </c>
      <c r="B214" s="136" t="s">
        <v>524</v>
      </c>
      <c r="C214" s="134" t="s">
        <v>651</v>
      </c>
    </row>
    <row r="215" spans="1:3">
      <c r="A215" s="147" t="s">
        <v>294</v>
      </c>
      <c r="B215" s="136" t="s">
        <v>525</v>
      </c>
      <c r="C215" s="134" t="s">
        <v>652</v>
      </c>
    </row>
    <row r="216" spans="1:3">
      <c r="A216" s="147" t="s">
        <v>295</v>
      </c>
      <c r="B216" s="136" t="s">
        <v>526</v>
      </c>
      <c r="C216" s="134" t="s">
        <v>653</v>
      </c>
    </row>
    <row r="217" spans="1:3">
      <c r="A217" s="147" t="s">
        <v>296</v>
      </c>
      <c r="B217" s="136" t="s">
        <v>527</v>
      </c>
      <c r="C217" s="134" t="s">
        <v>654</v>
      </c>
    </row>
    <row r="218" spans="1:3">
      <c r="A218" s="147" t="s">
        <v>311</v>
      </c>
      <c r="B218" s="136" t="s">
        <v>528</v>
      </c>
      <c r="C218" s="134" t="s">
        <v>655</v>
      </c>
    </row>
    <row r="219" spans="1:3">
      <c r="A219" s="147" t="s">
        <v>297</v>
      </c>
      <c r="B219" s="136" t="s">
        <v>529</v>
      </c>
      <c r="C219" s="134" t="s">
        <v>656</v>
      </c>
    </row>
    <row r="220" spans="1:3">
      <c r="A220" s="147" t="s">
        <v>298</v>
      </c>
      <c r="B220" s="136" t="s">
        <v>530</v>
      </c>
      <c r="C220" s="134" t="s">
        <v>657</v>
      </c>
    </row>
    <row r="221" spans="1:3">
      <c r="A221" s="147" t="s">
        <v>299</v>
      </c>
      <c r="B221" s="136" t="s">
        <v>531</v>
      </c>
      <c r="C221" s="134" t="s">
        <v>658</v>
      </c>
    </row>
    <row r="222" spans="1:3">
      <c r="A222" s="147" t="s">
        <v>300</v>
      </c>
      <c r="B222" s="136" t="s">
        <v>532</v>
      </c>
      <c r="C222" s="134" t="s">
        <v>659</v>
      </c>
    </row>
    <row r="223" spans="1:3">
      <c r="A223" s="147" t="s">
        <v>301</v>
      </c>
      <c r="B223" s="136" t="s">
        <v>533</v>
      </c>
      <c r="C223" s="134" t="s">
        <v>660</v>
      </c>
    </row>
    <row r="224" spans="1:3">
      <c r="A224" s="147" t="s">
        <v>302</v>
      </c>
      <c r="B224" s="136" t="s">
        <v>534</v>
      </c>
      <c r="C224" s="134" t="s">
        <v>661</v>
      </c>
    </row>
    <row r="225" spans="1:3">
      <c r="A225" s="147" t="s">
        <v>303</v>
      </c>
      <c r="B225" s="136" t="s">
        <v>535</v>
      </c>
      <c r="C225" s="134" t="s">
        <v>662</v>
      </c>
    </row>
    <row r="226" spans="1:3">
      <c r="A226" s="147" t="s">
        <v>304</v>
      </c>
      <c r="B226" s="136" t="s">
        <v>536</v>
      </c>
      <c r="C226" s="134" t="s">
        <v>663</v>
      </c>
    </row>
    <row r="227" spans="1:3">
      <c r="A227" s="147" t="s">
        <v>305</v>
      </c>
      <c r="B227" s="136" t="s">
        <v>537</v>
      </c>
      <c r="C227" s="134" t="s">
        <v>664</v>
      </c>
    </row>
    <row r="228" spans="1:3">
      <c r="A228" s="147" t="s">
        <v>306</v>
      </c>
      <c r="B228" s="136" t="s">
        <v>538</v>
      </c>
      <c r="C228" s="134" t="s">
        <v>665</v>
      </c>
    </row>
    <row r="229" spans="1:3">
      <c r="A229" s="147" t="s">
        <v>307</v>
      </c>
      <c r="B229" s="136" t="s">
        <v>539</v>
      </c>
      <c r="C229" s="134" t="s">
        <v>666</v>
      </c>
    </row>
    <row r="230" spans="1:3">
      <c r="A230" s="147" t="s">
        <v>308</v>
      </c>
      <c r="B230" s="136" t="s">
        <v>540</v>
      </c>
      <c r="C230" s="134" t="s">
        <v>667</v>
      </c>
    </row>
    <row r="231" spans="1:3">
      <c r="A231" s="147" t="s">
        <v>309</v>
      </c>
      <c r="B231" s="136" t="s">
        <v>541</v>
      </c>
      <c r="C231" s="134" t="s">
        <v>668</v>
      </c>
    </row>
    <row r="232" spans="1:3">
      <c r="A232" s="147" t="s">
        <v>310</v>
      </c>
      <c r="B232" s="136" t="s">
        <v>542</v>
      </c>
      <c r="C232" s="134" t="s">
        <v>669</v>
      </c>
    </row>
    <row r="233" spans="1:3">
      <c r="A233" s="147" t="s">
        <v>312</v>
      </c>
      <c r="B233" s="136" t="s">
        <v>543</v>
      </c>
      <c r="C233" s="134" t="s">
        <v>670</v>
      </c>
    </row>
    <row r="234" spans="1:3">
      <c r="A234" s="147" t="s">
        <v>313</v>
      </c>
      <c r="B234" s="136" t="s">
        <v>544</v>
      </c>
      <c r="C234" s="134" t="s">
        <v>671</v>
      </c>
    </row>
    <row r="235" spans="1:3">
      <c r="A235" s="147" t="s">
        <v>314</v>
      </c>
      <c r="B235" s="136" t="s">
        <v>545</v>
      </c>
      <c r="C235" s="134" t="s">
        <v>672</v>
      </c>
    </row>
    <row r="236" spans="1:3">
      <c r="A236" s="147" t="s">
        <v>315</v>
      </c>
      <c r="B236" s="136" t="s">
        <v>546</v>
      </c>
      <c r="C236" s="134" t="s">
        <v>673</v>
      </c>
    </row>
    <row r="237" spans="1:3">
      <c r="A237" s="147" t="s">
        <v>316</v>
      </c>
      <c r="B237" s="136" t="s">
        <v>547</v>
      </c>
      <c r="C237" s="134" t="s">
        <v>674</v>
      </c>
    </row>
    <row r="238" spans="1:3">
      <c r="A238" s="147" t="s">
        <v>317</v>
      </c>
      <c r="B238" s="136" t="s">
        <v>548</v>
      </c>
      <c r="C238" s="134" t="s">
        <v>675</v>
      </c>
    </row>
    <row r="239" spans="1:3">
      <c r="A239" s="147" t="s">
        <v>318</v>
      </c>
      <c r="B239" s="136" t="s">
        <v>549</v>
      </c>
      <c r="C239" s="134" t="s">
        <v>676</v>
      </c>
    </row>
    <row r="240" spans="1:3">
      <c r="A240" s="147" t="s">
        <v>319</v>
      </c>
      <c r="B240" s="136" t="s">
        <v>550</v>
      </c>
      <c r="C240" s="134" t="s">
        <v>677</v>
      </c>
    </row>
    <row r="241" spans="1:3">
      <c r="A241" s="147" t="s">
        <v>320</v>
      </c>
      <c r="B241" s="136" t="s">
        <v>551</v>
      </c>
      <c r="C241" s="134" t="s">
        <v>678</v>
      </c>
    </row>
    <row r="242" spans="1:3">
      <c r="A242" s="147" t="s">
        <v>321</v>
      </c>
      <c r="B242" s="136" t="s">
        <v>552</v>
      </c>
      <c r="C242" s="134" t="s">
        <v>679</v>
      </c>
    </row>
    <row r="243" spans="1:3">
      <c r="A243" s="147" t="s">
        <v>322</v>
      </c>
      <c r="B243" s="136" t="s">
        <v>553</v>
      </c>
      <c r="C243" s="134" t="s">
        <v>680</v>
      </c>
    </row>
    <row r="244" spans="1:3">
      <c r="A244" s="147" t="s">
        <v>323</v>
      </c>
      <c r="B244" s="136" t="s">
        <v>554</v>
      </c>
      <c r="C244" s="134" t="s">
        <v>681</v>
      </c>
    </row>
    <row r="245" spans="1:3">
      <c r="A245" s="147" t="s">
        <v>324</v>
      </c>
      <c r="B245" s="136" t="s">
        <v>555</v>
      </c>
      <c r="C245" s="134" t="s">
        <v>682</v>
      </c>
    </row>
    <row r="246" spans="1:3">
      <c r="A246" s="147" t="s">
        <v>325</v>
      </c>
      <c r="B246" s="136" t="s">
        <v>556</v>
      </c>
      <c r="C246" s="134" t="s">
        <v>683</v>
      </c>
    </row>
    <row r="247" spans="1:3">
      <c r="A247" s="147" t="s">
        <v>326</v>
      </c>
      <c r="B247" s="136" t="s">
        <v>557</v>
      </c>
      <c r="C247" s="134" t="s">
        <v>684</v>
      </c>
    </row>
    <row r="248" spans="1:3">
      <c r="A248" s="147" t="s">
        <v>327</v>
      </c>
      <c r="B248" s="136" t="s">
        <v>558</v>
      </c>
      <c r="C248" s="134" t="s">
        <v>685</v>
      </c>
    </row>
    <row r="249" spans="1:3">
      <c r="A249" s="147" t="s">
        <v>328</v>
      </c>
      <c r="B249" s="136" t="s">
        <v>559</v>
      </c>
      <c r="C249" s="134" t="s">
        <v>686</v>
      </c>
    </row>
    <row r="250" spans="1:3">
      <c r="A250" s="147" t="s">
        <v>329</v>
      </c>
      <c r="B250" s="136" t="s">
        <v>560</v>
      </c>
      <c r="C250" s="134" t="s">
        <v>687</v>
      </c>
    </row>
    <row r="251" spans="1:3">
      <c r="A251" s="147" t="s">
        <v>330</v>
      </c>
      <c r="B251" s="136" t="s">
        <v>561</v>
      </c>
      <c r="C251" s="134" t="s">
        <v>688</v>
      </c>
    </row>
    <row r="252" spans="1:3">
      <c r="A252" s="147" t="s">
        <v>331</v>
      </c>
      <c r="B252" s="136" t="s">
        <v>562</v>
      </c>
      <c r="C252" s="134" t="s">
        <v>689</v>
      </c>
    </row>
    <row r="253" spans="1:3">
      <c r="A253" s="147" t="s">
        <v>332</v>
      </c>
      <c r="B253" s="136" t="s">
        <v>563</v>
      </c>
      <c r="C253" s="134" t="s">
        <v>690</v>
      </c>
    </row>
    <row r="254" spans="1:3">
      <c r="A254" s="147" t="s">
        <v>333</v>
      </c>
      <c r="B254" s="136" t="s">
        <v>564</v>
      </c>
      <c r="C254" s="134" t="s">
        <v>691</v>
      </c>
    </row>
    <row r="255" spans="1:3">
      <c r="A255" s="147" t="s">
        <v>334</v>
      </c>
      <c r="B255" s="136" t="s">
        <v>565</v>
      </c>
      <c r="C255" s="134" t="s">
        <v>692</v>
      </c>
    </row>
    <row r="256" spans="1:3">
      <c r="A256" s="147" t="s">
        <v>335</v>
      </c>
      <c r="B256" s="136" t="s">
        <v>566</v>
      </c>
      <c r="C256" s="134" t="s">
        <v>693</v>
      </c>
    </row>
    <row r="257" spans="1:3">
      <c r="A257" s="147" t="s">
        <v>336</v>
      </c>
      <c r="B257" s="136" t="s">
        <v>567</v>
      </c>
      <c r="C257" s="134" t="s">
        <v>694</v>
      </c>
    </row>
    <row r="258" spans="1:3">
      <c r="A258" s="147" t="s">
        <v>337</v>
      </c>
      <c r="B258" s="136" t="s">
        <v>568</v>
      </c>
      <c r="C258" s="134" t="s">
        <v>695</v>
      </c>
    </row>
    <row r="259" spans="1:3">
      <c r="A259" s="147" t="s">
        <v>338</v>
      </c>
      <c r="B259" s="136" t="s">
        <v>569</v>
      </c>
      <c r="C259" s="134" t="s">
        <v>696</v>
      </c>
    </row>
    <row r="260" spans="1:3">
      <c r="A260" s="147" t="s">
        <v>339</v>
      </c>
      <c r="B260" s="136" t="s">
        <v>570</v>
      </c>
      <c r="C260" s="134" t="s">
        <v>697</v>
      </c>
    </row>
    <row r="261" spans="1:3">
      <c r="A261" s="147" t="s">
        <v>340</v>
      </c>
      <c r="B261" s="136" t="s">
        <v>571</v>
      </c>
      <c r="C261" s="134" t="s">
        <v>698</v>
      </c>
    </row>
    <row r="262" spans="1:3">
      <c r="A262" s="147" t="s">
        <v>341</v>
      </c>
      <c r="B262" s="136" t="s">
        <v>572</v>
      </c>
      <c r="C262" s="134" t="s">
        <v>699</v>
      </c>
    </row>
  </sheetData>
  <sheetProtection password="C5EB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:M192"/>
  <sheetViews>
    <sheetView topLeftCell="A162" workbookViewId="0">
      <selection activeCell="B172" sqref="B172"/>
    </sheetView>
  </sheetViews>
  <sheetFormatPr defaultRowHeight="15"/>
  <cols>
    <col min="1" max="1" width="10.5703125" bestFit="1" customWidth="1"/>
    <col min="2" max="2" width="23.42578125" bestFit="1" customWidth="1"/>
    <col min="3" max="3" width="12.5703125" customWidth="1"/>
  </cols>
  <sheetData>
    <row r="1" spans="1:13">
      <c r="A1" t="s">
        <v>52</v>
      </c>
      <c r="B1">
        <f>+'Таблица за допустими инвестиции'!E2</f>
        <v>0</v>
      </c>
    </row>
    <row r="2" spans="1:13">
      <c r="A2" t="s">
        <v>210</v>
      </c>
      <c r="B2" s="56" t="str">
        <f>IF('Таблица за допустими инвестиции'!B7="","-",SUBSTITUTE(SUBSTITUTE('Таблица за допустими инвестиции'!B7,";",","),"&amp;","И"))</f>
        <v>-</v>
      </c>
      <c r="C2" s="56" t="str">
        <f>IF('Таблица за допустими инвестиции'!C7="","-",VLOOKUP('Таблица за допустими инвестиции'!$C7,'Таблица за допустими инвестиции'!$B$243:$C$254,2,FALSE))</f>
        <v>-</v>
      </c>
      <c r="D2" s="56" t="str">
        <f>IF('Таблица за допустими инвестиции'!D7="","-",SUBSTITUTE(SUBSTITUTE('Таблица за допустими инвестиции'!D7,";",","),"&amp;","И"))</f>
        <v>-</v>
      </c>
      <c r="E2" s="56" t="str">
        <f>IF('Таблица за допустими инвестиции'!E7="","-",SUBSTITUTE('Таблица за допустими инвестиции'!E7,";",","))</f>
        <v>-</v>
      </c>
      <c r="F2" s="56" t="str">
        <f>IF('Таблица за допустими инвестиции'!F7="","-",VLOOKUP('Таблица за допустими инвестиции'!$F7,'Таблица за допустими инвестиции'!$B$259:$D$266,3,FALSE))</f>
        <v>-</v>
      </c>
      <c r="G2" s="56" t="str">
        <f>IF('Таблица за допустими инвестиции'!G7="","-",SUBSTITUTE('Таблица за допустими инвестиции'!G7,";",","))</f>
        <v>-</v>
      </c>
      <c r="H2" s="56" t="str">
        <f>IF('Таблица за допустими инвестиции'!H7="","-",SUBSTITUTE('Таблица за допустими инвестиции'!H7,";",","))</f>
        <v>-</v>
      </c>
      <c r="I2" s="56" t="str">
        <f>IF('Таблица за допустими инвестиции'!I7="","-",SUBSTITUTE('Таблица за допустими инвестиции'!I7,";",","))</f>
        <v>-</v>
      </c>
      <c r="J2" s="56" t="str">
        <f>IF('Таблица за допустими инвестиции'!J7="","-",'Таблица за допустими инвестиции'!J7)</f>
        <v>-</v>
      </c>
      <c r="K2" s="56" t="str">
        <f>IF('Таблица за допустими инвестиции'!K7="","-",'Таблица за допустими инвестиции'!K7)</f>
        <v>-</v>
      </c>
      <c r="L2" s="56" t="str">
        <f>IF('Таблица за допустими инвестиции'!L7="","-",IF(T('Таблица за допустими инвестиции'!L7)="",'Таблица за допустими инвестиции'!L7,VLOOKUP('Таблица за допустими инвестиции'!L7,масиви!$A$69:$C$140,3,FALSE)))</f>
        <v>-</v>
      </c>
      <c r="M2" t="str">
        <f>+T('Таблица за допустими инвестиции'!L7)</f>
        <v/>
      </c>
    </row>
    <row r="3" spans="1:13">
      <c r="A3" t="s">
        <v>210</v>
      </c>
      <c r="B3" s="56" t="str">
        <f>IF('Таблица за допустими инвестиции'!B8="","-",SUBSTITUTE(SUBSTITUTE('Таблица за допустими инвестиции'!B8,";",","),"&amp;","И"))</f>
        <v>-</v>
      </c>
      <c r="C3" s="56" t="str">
        <f>IF('Таблица за допустими инвестиции'!C8="","-",VLOOKUP('Таблица за допустими инвестиции'!$C8,'Таблица за допустими инвестиции'!$B$243:$C$254,2,FALSE))</f>
        <v>-</v>
      </c>
      <c r="D3" s="56" t="str">
        <f>IF('Таблица за допустими инвестиции'!D8="","-",SUBSTITUTE(SUBSTITUTE('Таблица за допустими инвестиции'!D8,";",","),"&amp;","И"))</f>
        <v>-</v>
      </c>
      <c r="E3" s="56" t="str">
        <f>IF('Таблица за допустими инвестиции'!E8="","-",SUBSTITUTE('Таблица за допустими инвестиции'!E8,";",","))</f>
        <v>-</v>
      </c>
      <c r="F3" s="56" t="str">
        <f>IF('Таблица за допустими инвестиции'!F8="","-",VLOOKUP('Таблица за допустими инвестиции'!$F8,'Таблица за допустими инвестиции'!$B$259:$D$266,3,FALSE))</f>
        <v>-</v>
      </c>
      <c r="G3" s="56" t="str">
        <f>IF('Таблица за допустими инвестиции'!G8="","-",SUBSTITUTE('Таблица за допустими инвестиции'!G8,";",","))</f>
        <v>-</v>
      </c>
      <c r="H3" s="56" t="str">
        <f>IF('Таблица за допустими инвестиции'!H8="","-",SUBSTITUTE('Таблица за допустими инвестиции'!H8,";",","))</f>
        <v>-</v>
      </c>
      <c r="I3" s="56" t="str">
        <f>IF('Таблица за допустими инвестиции'!I8="","-",SUBSTITUTE('Таблица за допустими инвестиции'!I8,";",","))</f>
        <v>-</v>
      </c>
      <c r="J3" s="56" t="str">
        <f>IF('Таблица за допустими инвестиции'!J8="","-",'Таблица за допустими инвестиции'!J8)</f>
        <v>-</v>
      </c>
      <c r="K3" s="56" t="str">
        <f>IF('Таблица за допустими инвестиции'!K8="","-",'Таблица за допустими инвестиции'!K8)</f>
        <v>-</v>
      </c>
      <c r="L3" s="56" t="str">
        <f>IF('Таблица за допустими инвестиции'!L8="","-",IF(T('Таблица за допустими инвестиции'!L8)="",'Таблица за допустими инвестиции'!L8,VLOOKUP('Таблица за допустими инвестиции'!L8,масиви!$A$69:$C$140,3,FALSE)))</f>
        <v>-</v>
      </c>
    </row>
    <row r="4" spans="1:13">
      <c r="A4" t="s">
        <v>210</v>
      </c>
      <c r="B4" s="56" t="str">
        <f>IF('Таблица за допустими инвестиции'!B9="","-",SUBSTITUTE(SUBSTITUTE('Таблица за допустими инвестиции'!B9,";",","),"&amp;","И"))</f>
        <v>-</v>
      </c>
      <c r="C4" s="56" t="str">
        <f>IF('Таблица за допустими инвестиции'!C9="","-",VLOOKUP('Таблица за допустими инвестиции'!$C9,'Таблица за допустими инвестиции'!$B$243:$C$254,2,FALSE))</f>
        <v>-</v>
      </c>
      <c r="D4" s="56" t="str">
        <f>IF('Таблица за допустими инвестиции'!D9="","-",SUBSTITUTE(SUBSTITUTE('Таблица за допустими инвестиции'!D9,";",","),"&amp;","И"))</f>
        <v>-</v>
      </c>
      <c r="E4" s="56" t="str">
        <f>IF('Таблица за допустими инвестиции'!E9="","-",SUBSTITUTE('Таблица за допустими инвестиции'!E9,";",","))</f>
        <v>-</v>
      </c>
      <c r="F4" s="56" t="str">
        <f>IF('Таблица за допустими инвестиции'!F9="","-",VLOOKUP('Таблица за допустими инвестиции'!$F9,'Таблица за допустими инвестиции'!$B$259:$D$266,3,FALSE))</f>
        <v>-</v>
      </c>
      <c r="G4" s="56" t="str">
        <f>IF('Таблица за допустими инвестиции'!G9="","-",SUBSTITUTE('Таблица за допустими инвестиции'!G9,";",","))</f>
        <v>-</v>
      </c>
      <c r="H4" s="56" t="str">
        <f>IF('Таблица за допустими инвестиции'!H9="","-",SUBSTITUTE('Таблица за допустими инвестиции'!H9,";",","))</f>
        <v>-</v>
      </c>
      <c r="I4" s="56" t="str">
        <f>IF('Таблица за допустими инвестиции'!I9="","-",SUBSTITUTE('Таблица за допустими инвестиции'!I9,";",","))</f>
        <v>-</v>
      </c>
      <c r="J4" s="56" t="str">
        <f>IF('Таблица за допустими инвестиции'!J9="","-",'Таблица за допустими инвестиции'!J9)</f>
        <v>-</v>
      </c>
      <c r="K4" s="56" t="str">
        <f>IF('Таблица за допустими инвестиции'!K9="","-",'Таблица за допустими инвестиции'!K9)</f>
        <v>-</v>
      </c>
      <c r="L4" s="56" t="str">
        <f>IF('Таблица за допустими инвестиции'!L9="","-",IF(T('Таблица за допустими инвестиции'!L9)="",'Таблица за допустими инвестиции'!L9,VLOOKUP('Таблица за допустими инвестиции'!L9,масиви!$A$69:$C$140,3,FALSE)))</f>
        <v>-</v>
      </c>
    </row>
    <row r="5" spans="1:13">
      <c r="A5" t="s">
        <v>210</v>
      </c>
      <c r="B5" s="56" t="str">
        <f>IF('Таблица за допустими инвестиции'!B10="","-",SUBSTITUTE(SUBSTITUTE('Таблица за допустими инвестиции'!B10,";",","),"&amp;","И"))</f>
        <v>-</v>
      </c>
      <c r="C5" s="56" t="str">
        <f>IF('Таблица за допустими инвестиции'!C10="","-",VLOOKUP('Таблица за допустими инвестиции'!$C10,'Таблица за допустими инвестиции'!$B$243:$C$254,2,FALSE))</f>
        <v>-</v>
      </c>
      <c r="D5" s="56" t="str">
        <f>IF('Таблица за допустими инвестиции'!D10="","-",SUBSTITUTE(SUBSTITUTE('Таблица за допустими инвестиции'!D10,";",","),"&amp;","И"))</f>
        <v>-</v>
      </c>
      <c r="E5" s="56" t="str">
        <f>IF('Таблица за допустими инвестиции'!E10="","-",SUBSTITUTE('Таблица за допустими инвестиции'!E10,";",","))</f>
        <v>-</v>
      </c>
      <c r="F5" s="56" t="str">
        <f>IF('Таблица за допустими инвестиции'!F10="","-",VLOOKUP('Таблица за допустими инвестиции'!$F10,'Таблица за допустими инвестиции'!$B$259:$D$266,3,FALSE))</f>
        <v>-</v>
      </c>
      <c r="G5" s="56" t="str">
        <f>IF('Таблица за допустими инвестиции'!G10="","-",SUBSTITUTE('Таблица за допустими инвестиции'!G10,";",","))</f>
        <v>-</v>
      </c>
      <c r="H5" s="56" t="str">
        <f>IF('Таблица за допустими инвестиции'!H10="","-",SUBSTITUTE('Таблица за допустими инвестиции'!H10,";",","))</f>
        <v>-</v>
      </c>
      <c r="I5" s="56" t="str">
        <f>IF('Таблица за допустими инвестиции'!I10="","-",SUBSTITUTE('Таблица за допустими инвестиции'!I10,";",","))</f>
        <v>-</v>
      </c>
      <c r="J5" s="56" t="str">
        <f>IF('Таблица за допустими инвестиции'!J10="","-",'Таблица за допустими инвестиции'!J10)</f>
        <v>-</v>
      </c>
      <c r="K5" s="56" t="str">
        <f>IF('Таблица за допустими инвестиции'!K10="","-",'Таблица за допустими инвестиции'!K10)</f>
        <v>-</v>
      </c>
      <c r="L5" s="56" t="str">
        <f>IF('Таблица за допустими инвестиции'!L10="","-",IF(T('Таблица за допустими инвестиции'!L10)="",'Таблица за допустими инвестиции'!L10,VLOOKUP('Таблица за допустими инвестиции'!L10,масиви!$A$69:$C$140,3,FALSE)))</f>
        <v>-</v>
      </c>
    </row>
    <row r="6" spans="1:13">
      <c r="A6" t="s">
        <v>210</v>
      </c>
      <c r="B6" s="56" t="str">
        <f>IF('Таблица за допустими инвестиции'!B11="","-",SUBSTITUTE(SUBSTITUTE('Таблица за допустими инвестиции'!B11,";",","),"&amp;","И"))</f>
        <v>-</v>
      </c>
      <c r="C6" s="56" t="str">
        <f>IF('Таблица за допустими инвестиции'!C11="","-",VLOOKUP('Таблица за допустими инвестиции'!$C11,'Таблица за допустими инвестиции'!$B$243:$C$254,2,FALSE))</f>
        <v>-</v>
      </c>
      <c r="D6" s="56" t="str">
        <f>IF('Таблица за допустими инвестиции'!D11="","-",SUBSTITUTE(SUBSTITUTE('Таблица за допустими инвестиции'!D11,";",","),"&amp;","И"))</f>
        <v>-</v>
      </c>
      <c r="E6" s="56" t="str">
        <f>IF('Таблица за допустими инвестиции'!E11="","-",SUBSTITUTE('Таблица за допустими инвестиции'!E11,";",","))</f>
        <v>-</v>
      </c>
      <c r="F6" s="56" t="str">
        <f>IF('Таблица за допустими инвестиции'!F11="","-",VLOOKUP('Таблица за допустими инвестиции'!$F11,'Таблица за допустими инвестиции'!$B$259:$D$266,3,FALSE))</f>
        <v>-</v>
      </c>
      <c r="G6" s="56" t="str">
        <f>IF('Таблица за допустими инвестиции'!G11="","-",SUBSTITUTE('Таблица за допустими инвестиции'!G11,";",","))</f>
        <v>-</v>
      </c>
      <c r="H6" s="56" t="str">
        <f>IF('Таблица за допустими инвестиции'!H11="","-",SUBSTITUTE('Таблица за допустими инвестиции'!H11,";",","))</f>
        <v>-</v>
      </c>
      <c r="I6" s="56" t="str">
        <f>IF('Таблица за допустими инвестиции'!I11="","-",SUBSTITUTE('Таблица за допустими инвестиции'!I11,";",","))</f>
        <v>-</v>
      </c>
      <c r="J6" s="56" t="str">
        <f>IF('Таблица за допустими инвестиции'!J11="","-",'Таблица за допустими инвестиции'!J11)</f>
        <v>-</v>
      </c>
      <c r="K6" s="56" t="str">
        <f>IF('Таблица за допустими инвестиции'!K11="","-",'Таблица за допустими инвестиции'!K11)</f>
        <v>-</v>
      </c>
      <c r="L6" s="56" t="str">
        <f>IF('Таблица за допустими инвестиции'!L11="","-",IF(T('Таблица за допустими инвестиции'!L11)="",'Таблица за допустими инвестиции'!L11,VLOOKUP('Таблица за допустими инвестиции'!L11,масиви!$A$69:$C$140,3,FALSE)))</f>
        <v>-</v>
      </c>
    </row>
    <row r="7" spans="1:13">
      <c r="A7" t="s">
        <v>210</v>
      </c>
      <c r="B7" s="56" t="str">
        <f>IF('Таблица за допустими инвестиции'!B12="","-",SUBSTITUTE(SUBSTITUTE('Таблица за допустими инвестиции'!B12,";",","),"&amp;","И"))</f>
        <v>-</v>
      </c>
      <c r="C7" s="56" t="str">
        <f>IF('Таблица за допустими инвестиции'!C12="","-",VLOOKUP('Таблица за допустими инвестиции'!$C12,'Таблица за допустими инвестиции'!$B$243:$C$254,2,FALSE))</f>
        <v>-</v>
      </c>
      <c r="D7" s="56" t="str">
        <f>IF('Таблица за допустими инвестиции'!D12="","-",SUBSTITUTE(SUBSTITUTE('Таблица за допустими инвестиции'!D12,";",","),"&amp;","И"))</f>
        <v>-</v>
      </c>
      <c r="E7" s="56" t="str">
        <f>IF('Таблица за допустими инвестиции'!E12="","-",SUBSTITUTE('Таблица за допустими инвестиции'!E12,";",","))</f>
        <v>-</v>
      </c>
      <c r="F7" s="56" t="str">
        <f>IF('Таблица за допустими инвестиции'!F12="","-",VLOOKUP('Таблица за допустими инвестиции'!$F12,'Таблица за допустими инвестиции'!$B$259:$D$266,3,FALSE))</f>
        <v>-</v>
      </c>
      <c r="G7" s="56" t="str">
        <f>IF('Таблица за допустими инвестиции'!G12="","-",SUBSTITUTE('Таблица за допустими инвестиции'!G12,";",","))</f>
        <v>-</v>
      </c>
      <c r="H7" s="56" t="str">
        <f>IF('Таблица за допустими инвестиции'!H12="","-",SUBSTITUTE('Таблица за допустими инвестиции'!H12,";",","))</f>
        <v>-</v>
      </c>
      <c r="I7" s="56" t="str">
        <f>IF('Таблица за допустими инвестиции'!I12="","-",SUBSTITUTE('Таблица за допустими инвестиции'!I12,";",","))</f>
        <v>-</v>
      </c>
      <c r="J7" s="56" t="str">
        <f>IF('Таблица за допустими инвестиции'!J12="","-",'Таблица за допустими инвестиции'!J12)</f>
        <v>-</v>
      </c>
      <c r="K7" s="56" t="str">
        <f>IF('Таблица за допустими инвестиции'!K12="","-",'Таблица за допустими инвестиции'!K12)</f>
        <v>-</v>
      </c>
      <c r="L7" s="56" t="str">
        <f>IF('Таблица за допустими инвестиции'!L12="","-",IF(T('Таблица за допустими инвестиции'!L12)="",'Таблица за допустими инвестиции'!L12,VLOOKUP('Таблица за допустими инвестиции'!L12,масиви!$A$69:$C$140,3,FALSE)))</f>
        <v>-</v>
      </c>
    </row>
    <row r="8" spans="1:13">
      <c r="A8" t="s">
        <v>210</v>
      </c>
      <c r="B8" s="56" t="str">
        <f>IF('Таблица за допустими инвестиции'!B13="","-",SUBSTITUTE(SUBSTITUTE('Таблица за допустими инвестиции'!B13,";",","),"&amp;","И"))</f>
        <v>-</v>
      </c>
      <c r="C8" s="56" t="str">
        <f>IF('Таблица за допустими инвестиции'!C13="","-",VLOOKUP('Таблица за допустими инвестиции'!$C13,'Таблица за допустими инвестиции'!$B$243:$C$254,2,FALSE))</f>
        <v>-</v>
      </c>
      <c r="D8" s="56" t="str">
        <f>IF('Таблица за допустими инвестиции'!D13="","-",SUBSTITUTE(SUBSTITUTE('Таблица за допустими инвестиции'!D13,";",","),"&amp;","И"))</f>
        <v>-</v>
      </c>
      <c r="E8" s="56" t="str">
        <f>IF('Таблица за допустими инвестиции'!E13="","-",SUBSTITUTE('Таблица за допустими инвестиции'!E13,";",","))</f>
        <v>-</v>
      </c>
      <c r="F8" s="56" t="str">
        <f>IF('Таблица за допустими инвестиции'!F13="","-",VLOOKUP('Таблица за допустими инвестиции'!$F13,'Таблица за допустими инвестиции'!$B$259:$D$266,3,FALSE))</f>
        <v>-</v>
      </c>
      <c r="G8" s="56" t="str">
        <f>IF('Таблица за допустими инвестиции'!G13="","-",SUBSTITUTE('Таблица за допустими инвестиции'!G13,";",","))</f>
        <v>-</v>
      </c>
      <c r="H8" s="56" t="str">
        <f>IF('Таблица за допустими инвестиции'!H13="","-",SUBSTITUTE('Таблица за допустими инвестиции'!H13,";",","))</f>
        <v>-</v>
      </c>
      <c r="I8" s="56" t="str">
        <f>IF('Таблица за допустими инвестиции'!I13="","-",SUBSTITUTE('Таблица за допустими инвестиции'!I13,";",","))</f>
        <v>-</v>
      </c>
      <c r="J8" s="56" t="str">
        <f>IF('Таблица за допустими инвестиции'!J13="","-",'Таблица за допустими инвестиции'!J13)</f>
        <v>-</v>
      </c>
      <c r="K8" s="56" t="str">
        <f>IF('Таблица за допустими инвестиции'!K13="","-",'Таблица за допустими инвестиции'!K13)</f>
        <v>-</v>
      </c>
      <c r="L8" s="56" t="str">
        <f>IF('Таблица за допустими инвестиции'!L13="","-",IF(T('Таблица за допустими инвестиции'!L13)="",'Таблица за допустими инвестиции'!L13,VLOOKUP('Таблица за допустими инвестиции'!L13,масиви!$A$69:$C$140,3,FALSE)))</f>
        <v>-</v>
      </c>
    </row>
    <row r="9" spans="1:13">
      <c r="A9" t="s">
        <v>210</v>
      </c>
      <c r="B9" s="56" t="str">
        <f>IF('Таблица за допустими инвестиции'!B14="","-",SUBSTITUTE(SUBSTITUTE('Таблица за допустими инвестиции'!B14,";",","),"&amp;","И"))</f>
        <v>-</v>
      </c>
      <c r="C9" s="56" t="str">
        <f>IF('Таблица за допустими инвестиции'!C14="","-",VLOOKUP('Таблица за допустими инвестиции'!$C14,'Таблица за допустими инвестиции'!$B$243:$C$254,2,FALSE))</f>
        <v>-</v>
      </c>
      <c r="D9" s="56" t="str">
        <f>IF('Таблица за допустими инвестиции'!D14="","-",SUBSTITUTE(SUBSTITUTE('Таблица за допустими инвестиции'!D14,";",","),"&amp;","И"))</f>
        <v>-</v>
      </c>
      <c r="E9" s="56" t="str">
        <f>IF('Таблица за допустими инвестиции'!E14="","-",SUBSTITUTE('Таблица за допустими инвестиции'!E14,";",","))</f>
        <v>-</v>
      </c>
      <c r="F9" s="56" t="str">
        <f>IF('Таблица за допустими инвестиции'!F14="","-",VLOOKUP('Таблица за допустими инвестиции'!$F14,'Таблица за допустими инвестиции'!$B$259:$D$266,3,FALSE))</f>
        <v>-</v>
      </c>
      <c r="G9" s="56" t="str">
        <f>IF('Таблица за допустими инвестиции'!G14="","-",SUBSTITUTE('Таблица за допустими инвестиции'!G14,";",","))</f>
        <v>-</v>
      </c>
      <c r="H9" s="56" t="str">
        <f>IF('Таблица за допустими инвестиции'!H14="","-",SUBSTITUTE('Таблица за допустими инвестиции'!H14,";",","))</f>
        <v>-</v>
      </c>
      <c r="I9" s="56" t="str">
        <f>IF('Таблица за допустими инвестиции'!I14="","-",SUBSTITUTE('Таблица за допустими инвестиции'!I14,";",","))</f>
        <v>-</v>
      </c>
      <c r="J9" s="56" t="str">
        <f>IF('Таблица за допустими инвестиции'!J14="","-",'Таблица за допустими инвестиции'!J14)</f>
        <v>-</v>
      </c>
      <c r="K9" s="56" t="str">
        <f>IF('Таблица за допустими инвестиции'!K14="","-",'Таблица за допустими инвестиции'!K14)</f>
        <v>-</v>
      </c>
      <c r="L9" s="56" t="str">
        <f>IF('Таблица за допустими инвестиции'!L14="","-",IF(T('Таблица за допустими инвестиции'!L14)="",'Таблица за допустими инвестиции'!L14,VLOOKUP('Таблица за допустими инвестиции'!L14,масиви!$A$69:$C$140,3,FALSE)))</f>
        <v>-</v>
      </c>
      <c r="M9" t="str">
        <f>+T('Таблица за допустими инвестиции'!L114)</f>
        <v/>
      </c>
    </row>
    <row r="10" spans="1:13">
      <c r="A10" t="s">
        <v>210</v>
      </c>
      <c r="B10" s="56" t="str">
        <f>IF('Таблица за допустими инвестиции'!B15="","-",SUBSTITUTE(SUBSTITUTE('Таблица за допустими инвестиции'!B15,";",","),"&amp;","И"))</f>
        <v>-</v>
      </c>
      <c r="C10" s="56" t="str">
        <f>IF('Таблица за допустими инвестиции'!C15="","-",VLOOKUP('Таблица за допустими инвестиции'!$C15,'Таблица за допустими инвестиции'!$B$243:$C$254,2,FALSE))</f>
        <v>-</v>
      </c>
      <c r="D10" s="56" t="str">
        <f>IF('Таблица за допустими инвестиции'!D15="","-",SUBSTITUTE(SUBSTITUTE('Таблица за допустими инвестиции'!D15,";",","),"&amp;","И"))</f>
        <v>-</v>
      </c>
      <c r="E10" s="56" t="str">
        <f>IF('Таблица за допустими инвестиции'!E15="","-",SUBSTITUTE('Таблица за допустими инвестиции'!E15,";",","))</f>
        <v>-</v>
      </c>
      <c r="F10" s="56" t="str">
        <f>IF('Таблица за допустими инвестиции'!F15="","-",VLOOKUP('Таблица за допустими инвестиции'!$F15,'Таблица за допустими инвестиции'!$B$259:$D$266,3,FALSE))</f>
        <v>-</v>
      </c>
      <c r="G10" s="56" t="str">
        <f>IF('Таблица за допустими инвестиции'!G15="","-",SUBSTITUTE('Таблица за допустими инвестиции'!G15,";",","))</f>
        <v>-</v>
      </c>
      <c r="H10" s="56" t="str">
        <f>IF('Таблица за допустими инвестиции'!H15="","-",SUBSTITUTE('Таблица за допустими инвестиции'!H15,";",","))</f>
        <v>-</v>
      </c>
      <c r="I10" s="56" t="str">
        <f>IF('Таблица за допустими инвестиции'!I15="","-",SUBSTITUTE('Таблица за допустими инвестиции'!I15,";",","))</f>
        <v>-</v>
      </c>
      <c r="J10" s="56" t="str">
        <f>IF('Таблица за допустими инвестиции'!J15="","-",'Таблица за допустими инвестиции'!J15)</f>
        <v>-</v>
      </c>
      <c r="K10" s="56" t="str">
        <f>IF('Таблица за допустими инвестиции'!K15="","-",'Таблица за допустими инвестиции'!K15)</f>
        <v>-</v>
      </c>
      <c r="L10" s="56" t="str">
        <f>IF('Таблица за допустими инвестиции'!L15="","-",IF(T('Таблица за допустими инвестиции'!L15)="",'Таблица за допустими инвестиции'!L15,VLOOKUP('Таблица за допустими инвестиции'!L15,масиви!$A$69:$C$140,3,FALSE)))</f>
        <v>-</v>
      </c>
      <c r="M10" t="str">
        <f>+T('Таблица за допустими инвестиции'!L115)</f>
        <v/>
      </c>
    </row>
    <row r="11" spans="1:13">
      <c r="A11" t="s">
        <v>210</v>
      </c>
      <c r="B11" s="56" t="str">
        <f>IF('Таблица за допустими инвестиции'!B16="","-",SUBSTITUTE(SUBSTITUTE('Таблица за допустими инвестиции'!B16,";",","),"&amp;","И"))</f>
        <v>-</v>
      </c>
      <c r="C11" s="56" t="str">
        <f>IF('Таблица за допустими инвестиции'!C16="","-",VLOOKUP('Таблица за допустими инвестиции'!$C16,'Таблица за допустими инвестиции'!$B$243:$C$254,2,FALSE))</f>
        <v>-</v>
      </c>
      <c r="D11" s="56" t="str">
        <f>IF('Таблица за допустими инвестиции'!D16="","-",SUBSTITUTE(SUBSTITUTE('Таблица за допустими инвестиции'!D16,";",","),"&amp;","И"))</f>
        <v>-</v>
      </c>
      <c r="E11" s="56" t="str">
        <f>IF('Таблица за допустими инвестиции'!E16="","-",SUBSTITUTE('Таблица за допустими инвестиции'!E16,";",","))</f>
        <v>-</v>
      </c>
      <c r="F11" s="56" t="str">
        <f>IF('Таблица за допустими инвестиции'!F16="","-",VLOOKUP('Таблица за допустими инвестиции'!$F16,'Таблица за допустими инвестиции'!$B$259:$D$266,3,FALSE))</f>
        <v>-</v>
      </c>
      <c r="G11" s="56" t="str">
        <f>IF('Таблица за допустими инвестиции'!G16="","-",SUBSTITUTE('Таблица за допустими инвестиции'!G16,";",","))</f>
        <v>-</v>
      </c>
      <c r="H11" s="56" t="str">
        <f>IF('Таблица за допустими инвестиции'!H16="","-",SUBSTITUTE('Таблица за допустими инвестиции'!H16,";",","))</f>
        <v>-</v>
      </c>
      <c r="I11" s="56" t="str">
        <f>IF('Таблица за допустими инвестиции'!I16="","-",SUBSTITUTE('Таблица за допустими инвестиции'!I16,";",","))</f>
        <v>-</v>
      </c>
      <c r="J11" s="56" t="str">
        <f>IF('Таблица за допустими инвестиции'!J16="","-",'Таблица за допустими инвестиции'!J16)</f>
        <v>-</v>
      </c>
      <c r="K11" s="56" t="str">
        <f>IF('Таблица за допустими инвестиции'!K16="","-",'Таблица за допустими инвестиции'!K16)</f>
        <v>-</v>
      </c>
      <c r="L11" s="56" t="str">
        <f>IF('Таблица за допустими инвестиции'!L16="","-",IF(T('Таблица за допустими инвестиции'!L16)="",'Таблица за допустими инвестиции'!L16,VLOOKUP('Таблица за допустими инвестиции'!L16,масиви!$A$69:$C$140,3,FALSE)))</f>
        <v>-</v>
      </c>
      <c r="M11" t="str">
        <f>+T('Таблица за допустими инвестиции'!L116)</f>
        <v/>
      </c>
    </row>
    <row r="12" spans="1:13">
      <c r="A12" t="s">
        <v>210</v>
      </c>
      <c r="B12" s="56" t="str">
        <f>IF('Таблица за допустими инвестиции'!B17="","-",SUBSTITUTE(SUBSTITUTE('Таблица за допустими инвестиции'!B17,";",","),"&amp;","И"))</f>
        <v>-</v>
      </c>
      <c r="C12" s="56" t="str">
        <f>IF('Таблица за допустими инвестиции'!C17="","-",VLOOKUP('Таблица за допустими инвестиции'!$C17,'Таблица за допустими инвестиции'!$B$243:$C$254,2,FALSE))</f>
        <v>-</v>
      </c>
      <c r="D12" s="56" t="str">
        <f>IF('Таблица за допустими инвестиции'!D17="","-",SUBSTITUTE(SUBSTITUTE('Таблица за допустими инвестиции'!D17,";",","),"&amp;","И"))</f>
        <v>-</v>
      </c>
      <c r="E12" s="56" t="str">
        <f>IF('Таблица за допустими инвестиции'!E17="","-",SUBSTITUTE('Таблица за допустими инвестиции'!E17,";",","))</f>
        <v>-</v>
      </c>
      <c r="F12" s="56" t="str">
        <f>IF('Таблица за допустими инвестиции'!F17="","-",VLOOKUP('Таблица за допустими инвестиции'!$F17,'Таблица за допустими инвестиции'!$B$259:$D$266,3,FALSE))</f>
        <v>-</v>
      </c>
      <c r="G12" s="56" t="str">
        <f>IF('Таблица за допустими инвестиции'!G17="","-",SUBSTITUTE('Таблица за допустими инвестиции'!G17,";",","))</f>
        <v>-</v>
      </c>
      <c r="H12" s="56" t="str">
        <f>IF('Таблица за допустими инвестиции'!H17="","-",SUBSTITUTE('Таблица за допустими инвестиции'!H17,";",","))</f>
        <v>-</v>
      </c>
      <c r="I12" s="56" t="str">
        <f>IF('Таблица за допустими инвестиции'!I17="","-",SUBSTITUTE('Таблица за допустими инвестиции'!I17,";",","))</f>
        <v>-</v>
      </c>
      <c r="J12" s="56" t="str">
        <f>IF('Таблица за допустими инвестиции'!J17="","-",'Таблица за допустими инвестиции'!J17)</f>
        <v>-</v>
      </c>
      <c r="K12" s="56" t="str">
        <f>IF('Таблица за допустими инвестиции'!K17="","-",'Таблица за допустими инвестиции'!K17)</f>
        <v>-</v>
      </c>
      <c r="L12" s="56" t="str">
        <f>IF('Таблица за допустими инвестиции'!L17="","-",IF(T('Таблица за допустими инвестиции'!L17)="",'Таблица за допустими инвестиции'!L17,VLOOKUP('Таблица за допустими инвестиции'!L17,масиви!$A$69:$C$140,3,FALSE)))</f>
        <v>-</v>
      </c>
      <c r="M12" t="str">
        <f>+T('Таблица за допустими инвестиции'!L117)</f>
        <v/>
      </c>
    </row>
    <row r="13" spans="1:13">
      <c r="A13" t="s">
        <v>210</v>
      </c>
      <c r="B13" s="56" t="str">
        <f>IF('Таблица за допустими инвестиции'!B18="","-",SUBSTITUTE(SUBSTITUTE('Таблица за допустими инвестиции'!B18,";",","),"&amp;","И"))</f>
        <v>-</v>
      </c>
      <c r="C13" s="56" t="str">
        <f>IF('Таблица за допустими инвестиции'!C18="","-",VLOOKUP('Таблица за допустими инвестиции'!$C18,'Таблица за допустими инвестиции'!$B$243:$C$254,2,FALSE))</f>
        <v>-</v>
      </c>
      <c r="D13" s="56" t="str">
        <f>IF('Таблица за допустими инвестиции'!D18="","-",SUBSTITUTE(SUBSTITUTE('Таблица за допустими инвестиции'!D18,";",","),"&amp;","И"))</f>
        <v>-</v>
      </c>
      <c r="E13" s="56" t="str">
        <f>IF('Таблица за допустими инвестиции'!E18="","-",SUBSTITUTE('Таблица за допустими инвестиции'!E18,";",","))</f>
        <v>-</v>
      </c>
      <c r="F13" s="56" t="str">
        <f>IF('Таблица за допустими инвестиции'!F18="","-",VLOOKUP('Таблица за допустими инвестиции'!$F18,'Таблица за допустими инвестиции'!$B$259:$D$266,3,FALSE))</f>
        <v>-</v>
      </c>
      <c r="G13" s="56" t="str">
        <f>IF('Таблица за допустими инвестиции'!G18="","-",SUBSTITUTE('Таблица за допустими инвестиции'!G18,";",","))</f>
        <v>-</v>
      </c>
      <c r="H13" s="56" t="str">
        <f>IF('Таблица за допустими инвестиции'!H18="","-",SUBSTITUTE('Таблица за допустими инвестиции'!H18,";",","))</f>
        <v>-</v>
      </c>
      <c r="I13" s="56" t="str">
        <f>IF('Таблица за допустими инвестиции'!I18="","-",SUBSTITUTE('Таблица за допустими инвестиции'!I18,";",","))</f>
        <v>-</v>
      </c>
      <c r="J13" s="56" t="str">
        <f>IF('Таблица за допустими инвестиции'!J18="","-",'Таблица за допустими инвестиции'!J18)</f>
        <v>-</v>
      </c>
      <c r="K13" s="56" t="str">
        <f>IF('Таблица за допустими инвестиции'!K18="","-",'Таблица за допустими инвестиции'!K18)</f>
        <v>-</v>
      </c>
      <c r="L13" s="56" t="str">
        <f>IF('Таблица за допустими инвестиции'!L18="","-",IF(T('Таблица за допустими инвестиции'!L18)="",'Таблица за допустими инвестиции'!L18,VLOOKUP('Таблица за допустими инвестиции'!L18,масиви!$A$69:$C$140,3,FALSE)))</f>
        <v>-</v>
      </c>
      <c r="M13" t="str">
        <f>+T('Таблица за допустими инвестиции'!L118)</f>
        <v/>
      </c>
    </row>
    <row r="14" spans="1:13">
      <c r="A14" t="s">
        <v>210</v>
      </c>
      <c r="B14" s="56" t="str">
        <f>IF('Таблица за допустими инвестиции'!B19="","-",SUBSTITUTE(SUBSTITUTE('Таблица за допустими инвестиции'!B19,";",","),"&amp;","И"))</f>
        <v>-</v>
      </c>
      <c r="C14" s="56" t="str">
        <f>IF('Таблица за допустими инвестиции'!C19="","-",VLOOKUP('Таблица за допустими инвестиции'!$C19,'Таблица за допустими инвестиции'!$B$243:$C$254,2,FALSE))</f>
        <v>-</v>
      </c>
      <c r="D14" s="56" t="str">
        <f>IF('Таблица за допустими инвестиции'!D19="","-",SUBSTITUTE(SUBSTITUTE('Таблица за допустими инвестиции'!D19,";",","),"&amp;","И"))</f>
        <v>-</v>
      </c>
      <c r="E14" s="56" t="str">
        <f>IF('Таблица за допустими инвестиции'!E19="","-",SUBSTITUTE('Таблица за допустими инвестиции'!E19,";",","))</f>
        <v>-</v>
      </c>
      <c r="F14" s="56" t="str">
        <f>IF('Таблица за допустими инвестиции'!F19="","-",VLOOKUP('Таблица за допустими инвестиции'!$F19,'Таблица за допустими инвестиции'!$B$259:$D$266,3,FALSE))</f>
        <v>-</v>
      </c>
      <c r="G14" s="56" t="str">
        <f>IF('Таблица за допустими инвестиции'!G19="","-",SUBSTITUTE('Таблица за допустими инвестиции'!G19,";",","))</f>
        <v>-</v>
      </c>
      <c r="H14" s="56" t="str">
        <f>IF('Таблица за допустими инвестиции'!H19="","-",SUBSTITUTE('Таблица за допустими инвестиции'!H19,";",","))</f>
        <v>-</v>
      </c>
      <c r="I14" s="56" t="str">
        <f>IF('Таблица за допустими инвестиции'!I19="","-",SUBSTITUTE('Таблица за допустими инвестиции'!I19,";",","))</f>
        <v>-</v>
      </c>
      <c r="J14" s="56" t="str">
        <f>IF('Таблица за допустими инвестиции'!J19="","-",'Таблица за допустими инвестиции'!J19)</f>
        <v>-</v>
      </c>
      <c r="K14" s="56" t="str">
        <f>IF('Таблица за допустими инвестиции'!K19="","-",'Таблица за допустими инвестиции'!K19)</f>
        <v>-</v>
      </c>
      <c r="L14" s="56" t="str">
        <f>IF('Таблица за допустими инвестиции'!L19="","-",IF(T('Таблица за допустими инвестиции'!L19)="",'Таблица за допустими инвестиции'!L19,VLOOKUP('Таблица за допустими инвестиции'!L19,масиви!$A$69:$C$140,3,FALSE)))</f>
        <v>-</v>
      </c>
      <c r="M14" t="str">
        <f>+T('Таблица за допустими инвестиции'!L119)</f>
        <v/>
      </c>
    </row>
    <row r="15" spans="1:13">
      <c r="A15" t="s">
        <v>210</v>
      </c>
      <c r="B15" s="56" t="str">
        <f>IF('Таблица за допустими инвестиции'!B20="","-",SUBSTITUTE(SUBSTITUTE('Таблица за допустими инвестиции'!B20,";",","),"&amp;","И"))</f>
        <v>-</v>
      </c>
      <c r="C15" s="56" t="str">
        <f>IF('Таблица за допустими инвестиции'!C20="","-",VLOOKUP('Таблица за допустими инвестиции'!$C20,'Таблица за допустими инвестиции'!$B$243:$C$254,2,FALSE))</f>
        <v>-</v>
      </c>
      <c r="D15" s="56" t="str">
        <f>IF('Таблица за допустими инвестиции'!D20="","-",SUBSTITUTE(SUBSTITUTE('Таблица за допустими инвестиции'!D20,";",","),"&amp;","И"))</f>
        <v>-</v>
      </c>
      <c r="E15" s="56" t="str">
        <f>IF('Таблица за допустими инвестиции'!E20="","-",SUBSTITUTE('Таблица за допустими инвестиции'!E20,";",","))</f>
        <v>-</v>
      </c>
      <c r="F15" s="56" t="str">
        <f>IF('Таблица за допустими инвестиции'!F20="","-",VLOOKUP('Таблица за допустими инвестиции'!$F20,'Таблица за допустими инвестиции'!$B$259:$D$266,3,FALSE))</f>
        <v>-</v>
      </c>
      <c r="G15" s="56" t="str">
        <f>IF('Таблица за допустими инвестиции'!G20="","-",SUBSTITUTE('Таблица за допустими инвестиции'!G20,";",","))</f>
        <v>-</v>
      </c>
      <c r="H15" s="56" t="str">
        <f>IF('Таблица за допустими инвестиции'!H20="","-",SUBSTITUTE('Таблица за допустими инвестиции'!H20,";",","))</f>
        <v>-</v>
      </c>
      <c r="I15" s="56" t="str">
        <f>IF('Таблица за допустими инвестиции'!I20="","-",SUBSTITUTE('Таблица за допустими инвестиции'!I20,";",","))</f>
        <v>-</v>
      </c>
      <c r="J15" s="56" t="str">
        <f>IF('Таблица за допустими инвестиции'!J20="","-",'Таблица за допустими инвестиции'!J20)</f>
        <v>-</v>
      </c>
      <c r="K15" s="56" t="str">
        <f>IF('Таблица за допустими инвестиции'!K20="","-",'Таблица за допустими инвестиции'!K20)</f>
        <v>-</v>
      </c>
      <c r="L15" s="56" t="str">
        <f>IF('Таблица за допустими инвестиции'!L20="","-",IF(T('Таблица за допустими инвестиции'!L20)="",'Таблица за допустими инвестиции'!L20,VLOOKUP('Таблица за допустими инвестиции'!L20,масиви!$A$69:$C$140,3,FALSE)))</f>
        <v>-</v>
      </c>
      <c r="M15" t="str">
        <f>+T('Таблица за допустими инвестиции'!L120)</f>
        <v/>
      </c>
    </row>
    <row r="16" spans="1:13">
      <c r="A16" t="s">
        <v>210</v>
      </c>
      <c r="B16" s="56" t="str">
        <f>IF('Таблица за допустими инвестиции'!B21="","-",SUBSTITUTE(SUBSTITUTE('Таблица за допустими инвестиции'!B21,";",","),"&amp;","И"))</f>
        <v>-</v>
      </c>
      <c r="C16" s="56" t="str">
        <f>IF('Таблица за допустими инвестиции'!C21="","-",VLOOKUP('Таблица за допустими инвестиции'!$C21,'Таблица за допустими инвестиции'!$B$243:$C$254,2,FALSE))</f>
        <v>-</v>
      </c>
      <c r="D16" s="56" t="str">
        <f>IF('Таблица за допустими инвестиции'!D21="","-",SUBSTITUTE(SUBSTITUTE('Таблица за допустими инвестиции'!D21,";",","),"&amp;","И"))</f>
        <v>-</v>
      </c>
      <c r="E16" s="56" t="str">
        <f>IF('Таблица за допустими инвестиции'!E21="","-",SUBSTITUTE('Таблица за допустими инвестиции'!E21,";",","))</f>
        <v>-</v>
      </c>
      <c r="F16" s="56" t="str">
        <f>IF('Таблица за допустими инвестиции'!F21="","-",VLOOKUP('Таблица за допустими инвестиции'!$F21,'Таблица за допустими инвестиции'!$B$259:$D$266,3,FALSE))</f>
        <v>-</v>
      </c>
      <c r="G16" s="56" t="str">
        <f>IF('Таблица за допустими инвестиции'!G21="","-",SUBSTITUTE('Таблица за допустими инвестиции'!G21,";",","))</f>
        <v>-</v>
      </c>
      <c r="H16" s="56" t="str">
        <f>IF('Таблица за допустими инвестиции'!H21="","-",SUBSTITUTE('Таблица за допустими инвестиции'!H21,";",","))</f>
        <v>-</v>
      </c>
      <c r="I16" s="56" t="str">
        <f>IF('Таблица за допустими инвестиции'!I21="","-",SUBSTITUTE('Таблица за допустими инвестиции'!I21,";",","))</f>
        <v>-</v>
      </c>
      <c r="J16" s="56" t="str">
        <f>IF('Таблица за допустими инвестиции'!J21="","-",'Таблица за допустими инвестиции'!J21)</f>
        <v>-</v>
      </c>
      <c r="K16" s="56" t="str">
        <f>IF('Таблица за допустими инвестиции'!K21="","-",'Таблица за допустими инвестиции'!K21)</f>
        <v>-</v>
      </c>
      <c r="L16" s="56" t="str">
        <f>IF('Таблица за допустими инвестиции'!L21="","-",IF(T('Таблица за допустими инвестиции'!L21)="",'Таблица за допустими инвестиции'!L21,VLOOKUP('Таблица за допустими инвестиции'!L21,масиви!$A$69:$C$140,3,FALSE)))</f>
        <v>-</v>
      </c>
      <c r="M16" t="str">
        <f>+T('Таблица за допустими инвестиции'!L121)</f>
        <v/>
      </c>
    </row>
    <row r="17" spans="1:13">
      <c r="A17" t="s">
        <v>210</v>
      </c>
      <c r="B17" s="56" t="str">
        <f>IF('Таблица за допустими инвестиции'!B22="","-",SUBSTITUTE(SUBSTITUTE('Таблица за допустими инвестиции'!B22,";",","),"&amp;","И"))</f>
        <v>-</v>
      </c>
      <c r="C17" s="56" t="str">
        <f>IF('Таблица за допустими инвестиции'!C22="","-",VLOOKUP('Таблица за допустими инвестиции'!$C22,'Таблица за допустими инвестиции'!$B$243:$C$254,2,FALSE))</f>
        <v>-</v>
      </c>
      <c r="D17" s="56" t="str">
        <f>IF('Таблица за допустими инвестиции'!D22="","-",SUBSTITUTE(SUBSTITUTE('Таблица за допустими инвестиции'!D22,";",","),"&amp;","И"))</f>
        <v>-</v>
      </c>
      <c r="E17" s="56" t="str">
        <f>IF('Таблица за допустими инвестиции'!E22="","-",SUBSTITUTE('Таблица за допустими инвестиции'!E22,";",","))</f>
        <v>-</v>
      </c>
      <c r="F17" s="56" t="str">
        <f>IF('Таблица за допустими инвестиции'!F22="","-",VLOOKUP('Таблица за допустими инвестиции'!$F22,'Таблица за допустими инвестиции'!$B$259:$D$266,3,FALSE))</f>
        <v>-</v>
      </c>
      <c r="G17" s="56" t="str">
        <f>IF('Таблица за допустими инвестиции'!G22="","-",SUBSTITUTE('Таблица за допустими инвестиции'!G22,";",","))</f>
        <v>-</v>
      </c>
      <c r="H17" s="56" t="str">
        <f>IF('Таблица за допустими инвестиции'!H22="","-",SUBSTITUTE('Таблица за допустими инвестиции'!H22,";",","))</f>
        <v>-</v>
      </c>
      <c r="I17" s="56" t="str">
        <f>IF('Таблица за допустими инвестиции'!I22="","-",SUBSTITUTE('Таблица за допустими инвестиции'!I22,";",","))</f>
        <v>-</v>
      </c>
      <c r="J17" s="56" t="str">
        <f>IF('Таблица за допустими инвестиции'!J22="","-",'Таблица за допустими инвестиции'!J22)</f>
        <v>-</v>
      </c>
      <c r="K17" s="56" t="str">
        <f>IF('Таблица за допустими инвестиции'!K22="","-",'Таблица за допустими инвестиции'!K22)</f>
        <v>-</v>
      </c>
      <c r="L17" s="56" t="str">
        <f>IF('Таблица за допустими инвестиции'!L22="","-",IF(T('Таблица за допустими инвестиции'!L22)="",'Таблица за допустими инвестиции'!L22,VLOOKUP('Таблица за допустими инвестиции'!L22,масиви!$A$69:$C$140,3,FALSE)))</f>
        <v>-</v>
      </c>
      <c r="M17" t="str">
        <f>+T('Таблица за допустими инвестиции'!L122)</f>
        <v/>
      </c>
    </row>
    <row r="18" spans="1:13">
      <c r="A18" t="s">
        <v>210</v>
      </c>
      <c r="B18" s="56" t="str">
        <f>IF('Таблица за допустими инвестиции'!B23="","-",SUBSTITUTE(SUBSTITUTE('Таблица за допустими инвестиции'!B23,";",","),"&amp;","И"))</f>
        <v>-</v>
      </c>
      <c r="C18" s="56" t="str">
        <f>IF('Таблица за допустими инвестиции'!C23="","-",VLOOKUP('Таблица за допустими инвестиции'!$C23,'Таблица за допустими инвестиции'!$B$243:$C$254,2,FALSE))</f>
        <v>-</v>
      </c>
      <c r="D18" s="56" t="str">
        <f>IF('Таблица за допустими инвестиции'!D23="","-",SUBSTITUTE(SUBSTITUTE('Таблица за допустими инвестиции'!D23,";",","),"&amp;","И"))</f>
        <v>-</v>
      </c>
      <c r="E18" s="56" t="str">
        <f>IF('Таблица за допустими инвестиции'!E23="","-",SUBSTITUTE('Таблица за допустими инвестиции'!E23,";",","))</f>
        <v>-</v>
      </c>
      <c r="F18" s="56" t="str">
        <f>IF('Таблица за допустими инвестиции'!F23="","-",VLOOKUP('Таблица за допустими инвестиции'!$F23,'Таблица за допустими инвестиции'!$B$259:$D$266,3,FALSE))</f>
        <v>-</v>
      </c>
      <c r="G18" s="56" t="str">
        <f>IF('Таблица за допустими инвестиции'!G23="","-",SUBSTITUTE('Таблица за допустими инвестиции'!G23,";",","))</f>
        <v>-</v>
      </c>
      <c r="H18" s="56" t="str">
        <f>IF('Таблица за допустими инвестиции'!H23="","-",SUBSTITUTE('Таблица за допустими инвестиции'!H23,";",","))</f>
        <v>-</v>
      </c>
      <c r="I18" s="56" t="str">
        <f>IF('Таблица за допустими инвестиции'!I23="","-",SUBSTITUTE('Таблица за допустими инвестиции'!I23,";",","))</f>
        <v>-</v>
      </c>
      <c r="J18" s="56" t="str">
        <f>IF('Таблица за допустими инвестиции'!J23="","-",'Таблица за допустими инвестиции'!J23)</f>
        <v>-</v>
      </c>
      <c r="K18" s="56" t="str">
        <f>IF('Таблица за допустими инвестиции'!K23="","-",'Таблица за допустими инвестиции'!K23)</f>
        <v>-</v>
      </c>
      <c r="L18" s="56" t="str">
        <f>IF('Таблица за допустими инвестиции'!L23="","-",IF(T('Таблица за допустими инвестиции'!L23)="",'Таблица за допустими инвестиции'!L23,VLOOKUP('Таблица за допустими инвестиции'!L23,масиви!$A$69:$C$140,3,FALSE)))</f>
        <v>-</v>
      </c>
      <c r="M18" t="str">
        <f>+T('Таблица за допустими инвестиции'!L123)</f>
        <v/>
      </c>
    </row>
    <row r="19" spans="1:13">
      <c r="A19" t="s">
        <v>210</v>
      </c>
      <c r="B19" s="56" t="str">
        <f>IF('Таблица за допустими инвестиции'!B24="","-",SUBSTITUTE(SUBSTITUTE('Таблица за допустими инвестиции'!B24,";",","),"&amp;","И"))</f>
        <v>-</v>
      </c>
      <c r="C19" s="56" t="str">
        <f>IF('Таблица за допустими инвестиции'!C24="","-",VLOOKUP('Таблица за допустими инвестиции'!$C24,'Таблица за допустими инвестиции'!$B$243:$C$254,2,FALSE))</f>
        <v>-</v>
      </c>
      <c r="D19" s="56" t="str">
        <f>IF('Таблица за допустими инвестиции'!D24="","-",SUBSTITUTE(SUBSTITUTE('Таблица за допустими инвестиции'!D24,";",","),"&amp;","И"))</f>
        <v>-</v>
      </c>
      <c r="E19" s="56" t="str">
        <f>IF('Таблица за допустими инвестиции'!E24="","-",SUBSTITUTE('Таблица за допустими инвестиции'!E24,";",","))</f>
        <v>-</v>
      </c>
      <c r="F19" s="56" t="str">
        <f>IF('Таблица за допустими инвестиции'!F24="","-",VLOOKUP('Таблица за допустими инвестиции'!$F24,'Таблица за допустими инвестиции'!$B$259:$D$266,3,FALSE))</f>
        <v>-</v>
      </c>
      <c r="G19" s="56" t="str">
        <f>IF('Таблица за допустими инвестиции'!G24="","-",SUBSTITUTE('Таблица за допустими инвестиции'!G24,";",","))</f>
        <v>-</v>
      </c>
      <c r="H19" s="56" t="str">
        <f>IF('Таблица за допустими инвестиции'!H24="","-",SUBSTITUTE('Таблица за допустими инвестиции'!H24,";",","))</f>
        <v>-</v>
      </c>
      <c r="I19" s="56" t="str">
        <f>IF('Таблица за допустими инвестиции'!I24="","-",SUBSTITUTE('Таблица за допустими инвестиции'!I24,";",","))</f>
        <v>-</v>
      </c>
      <c r="J19" s="56" t="str">
        <f>IF('Таблица за допустими инвестиции'!J24="","-",'Таблица за допустими инвестиции'!J24)</f>
        <v>-</v>
      </c>
      <c r="K19" s="56" t="str">
        <f>IF('Таблица за допустими инвестиции'!K24="","-",'Таблица за допустими инвестиции'!K24)</f>
        <v>-</v>
      </c>
      <c r="L19" s="56" t="str">
        <f>IF('Таблица за допустими инвестиции'!L24="","-",IF(T('Таблица за допустими инвестиции'!L24)="",'Таблица за допустими инвестиции'!L24,VLOOKUP('Таблица за допустими инвестиции'!L24,масиви!$A$69:$C$140,3,FALSE)))</f>
        <v>-</v>
      </c>
      <c r="M19" t="str">
        <f>+T('Таблица за допустими инвестиции'!L124)</f>
        <v/>
      </c>
    </row>
    <row r="20" spans="1:13">
      <c r="A20" t="s">
        <v>210</v>
      </c>
      <c r="B20" s="56" t="str">
        <f>IF('Таблица за допустими инвестиции'!B25="","-",SUBSTITUTE(SUBSTITUTE('Таблица за допустими инвестиции'!B25,";",","),"&amp;","И"))</f>
        <v>-</v>
      </c>
      <c r="C20" s="56" t="str">
        <f>IF('Таблица за допустими инвестиции'!C25="","-",VLOOKUP('Таблица за допустими инвестиции'!$C25,'Таблица за допустими инвестиции'!$B$243:$C$254,2,FALSE))</f>
        <v>-</v>
      </c>
      <c r="D20" s="56" t="str">
        <f>IF('Таблица за допустими инвестиции'!D25="","-",SUBSTITUTE(SUBSTITUTE('Таблица за допустими инвестиции'!D25,";",","),"&amp;","И"))</f>
        <v>-</v>
      </c>
      <c r="E20" s="56" t="str">
        <f>IF('Таблица за допустими инвестиции'!E25="","-",SUBSTITUTE('Таблица за допустими инвестиции'!E25,";",","))</f>
        <v>-</v>
      </c>
      <c r="F20" s="56" t="str">
        <f>IF('Таблица за допустими инвестиции'!F25="","-",VLOOKUP('Таблица за допустими инвестиции'!$F25,'Таблица за допустими инвестиции'!$B$259:$D$266,3,FALSE))</f>
        <v>-</v>
      </c>
      <c r="G20" s="56" t="str">
        <f>IF('Таблица за допустими инвестиции'!G25="","-",SUBSTITUTE('Таблица за допустими инвестиции'!G25,";",","))</f>
        <v>-</v>
      </c>
      <c r="H20" s="56" t="str">
        <f>IF('Таблица за допустими инвестиции'!H25="","-",SUBSTITUTE('Таблица за допустими инвестиции'!H25,";",","))</f>
        <v>-</v>
      </c>
      <c r="I20" s="56" t="str">
        <f>IF('Таблица за допустими инвестиции'!I25="","-",SUBSTITUTE('Таблица за допустими инвестиции'!I25,";",","))</f>
        <v>-</v>
      </c>
      <c r="J20" s="56" t="str">
        <f>IF('Таблица за допустими инвестиции'!J25="","-",'Таблица за допустими инвестиции'!J25)</f>
        <v>-</v>
      </c>
      <c r="K20" s="56" t="str">
        <f>IF('Таблица за допустими инвестиции'!K25="","-",'Таблица за допустими инвестиции'!K25)</f>
        <v>-</v>
      </c>
      <c r="L20" s="56" t="str">
        <f>IF('Таблица за допустими инвестиции'!L25="","-",IF(T('Таблица за допустими инвестиции'!L25)="",'Таблица за допустими инвестиции'!L25,VLOOKUP('Таблица за допустими инвестиции'!L25,масиви!$A$69:$C$140,3,FALSE)))</f>
        <v>-</v>
      </c>
      <c r="M20" t="str">
        <f>+T('Таблица за допустими инвестиции'!L125)</f>
        <v/>
      </c>
    </row>
    <row r="21" spans="1:13">
      <c r="A21" t="s">
        <v>210</v>
      </c>
      <c r="B21" s="56" t="str">
        <f>IF('Таблица за допустими инвестиции'!B26="","-",SUBSTITUTE(SUBSTITUTE('Таблица за допустими инвестиции'!B26,";",","),"&amp;","И"))</f>
        <v>-</v>
      </c>
      <c r="C21" s="56" t="str">
        <f>IF('Таблица за допустими инвестиции'!C26="","-",VLOOKUP('Таблица за допустими инвестиции'!$C26,'Таблица за допустими инвестиции'!$B$243:$C$254,2,FALSE))</f>
        <v>-</v>
      </c>
      <c r="D21" s="56" t="str">
        <f>IF('Таблица за допустими инвестиции'!D26="","-",SUBSTITUTE(SUBSTITUTE('Таблица за допустими инвестиции'!D26,";",","),"&amp;","И"))</f>
        <v>-</v>
      </c>
      <c r="E21" s="56" t="str">
        <f>IF('Таблица за допустими инвестиции'!E26="","-",SUBSTITUTE('Таблица за допустими инвестиции'!E26,";",","))</f>
        <v>-</v>
      </c>
      <c r="F21" s="56" t="str">
        <f>IF('Таблица за допустими инвестиции'!F26="","-",VLOOKUP('Таблица за допустими инвестиции'!$F26,'Таблица за допустими инвестиции'!$B$259:$D$266,3,FALSE))</f>
        <v>-</v>
      </c>
      <c r="G21" s="56" t="str">
        <f>IF('Таблица за допустими инвестиции'!G26="","-",SUBSTITUTE('Таблица за допустими инвестиции'!G26,";",","))</f>
        <v>-</v>
      </c>
      <c r="H21" s="56" t="str">
        <f>IF('Таблица за допустими инвестиции'!H26="","-",SUBSTITUTE('Таблица за допустими инвестиции'!H26,";",","))</f>
        <v>-</v>
      </c>
      <c r="I21" s="56" t="str">
        <f>IF('Таблица за допустими инвестиции'!I26="","-",SUBSTITUTE('Таблица за допустими инвестиции'!I26,";",","))</f>
        <v>-</v>
      </c>
      <c r="J21" s="56" t="str">
        <f>IF('Таблица за допустими инвестиции'!J26="","-",'Таблица за допустими инвестиции'!J26)</f>
        <v>-</v>
      </c>
      <c r="K21" s="56" t="str">
        <f>IF('Таблица за допустими инвестиции'!K26="","-",'Таблица за допустими инвестиции'!K26)</f>
        <v>-</v>
      </c>
      <c r="L21" s="56" t="str">
        <f>IF('Таблица за допустими инвестиции'!L26="","-",IF(T('Таблица за допустими инвестиции'!L26)="",'Таблица за допустими инвестиции'!L26,VLOOKUP('Таблица за допустими инвестиции'!L26,масиви!$A$69:$C$140,3,FALSE)))</f>
        <v>-</v>
      </c>
      <c r="M21" t="str">
        <f>+T('Таблица за допустими инвестиции'!L126)</f>
        <v/>
      </c>
    </row>
    <row r="22" spans="1:13">
      <c r="A22" t="s">
        <v>210</v>
      </c>
      <c r="B22" s="56" t="str">
        <f>IF('Таблица за допустими инвестиции'!B27="","-",SUBSTITUTE(SUBSTITUTE('Таблица за допустими инвестиции'!B27,";",","),"&amp;","И"))</f>
        <v>-</v>
      </c>
      <c r="C22" s="56" t="str">
        <f>IF('Таблица за допустими инвестиции'!C27="","-",VLOOKUP('Таблица за допустими инвестиции'!$C27,'Таблица за допустими инвестиции'!$B$243:$C$254,2,FALSE))</f>
        <v>-</v>
      </c>
      <c r="D22" s="56" t="str">
        <f>IF('Таблица за допустими инвестиции'!D27="","-",SUBSTITUTE(SUBSTITUTE('Таблица за допустими инвестиции'!D27,";",","),"&amp;","И"))</f>
        <v>-</v>
      </c>
      <c r="E22" s="56" t="str">
        <f>IF('Таблица за допустими инвестиции'!E27="","-",SUBSTITUTE('Таблица за допустими инвестиции'!E27,";",","))</f>
        <v>-</v>
      </c>
      <c r="F22" s="56" t="str">
        <f>IF('Таблица за допустими инвестиции'!F27="","-",VLOOKUP('Таблица за допустими инвестиции'!$F27,'Таблица за допустими инвестиции'!$B$259:$D$266,3,FALSE))</f>
        <v>-</v>
      </c>
      <c r="G22" s="56" t="str">
        <f>IF('Таблица за допустими инвестиции'!G27="","-",SUBSTITUTE('Таблица за допустими инвестиции'!G27,";",","))</f>
        <v>-</v>
      </c>
      <c r="H22" s="56" t="str">
        <f>IF('Таблица за допустими инвестиции'!H27="","-",SUBSTITUTE('Таблица за допустими инвестиции'!H27,";",","))</f>
        <v>-</v>
      </c>
      <c r="I22" s="56" t="str">
        <f>IF('Таблица за допустими инвестиции'!I27="","-",SUBSTITUTE('Таблица за допустими инвестиции'!I27,";",","))</f>
        <v>-</v>
      </c>
      <c r="J22" s="56" t="str">
        <f>IF('Таблица за допустими инвестиции'!J27="","-",'Таблица за допустими инвестиции'!J27)</f>
        <v>-</v>
      </c>
      <c r="K22" s="56" t="str">
        <f>IF('Таблица за допустими инвестиции'!K27="","-",'Таблица за допустими инвестиции'!K27)</f>
        <v>-</v>
      </c>
      <c r="L22" s="56" t="str">
        <f>IF('Таблица за допустими инвестиции'!L27="","-",IF(T('Таблица за допустими инвестиции'!L27)="",'Таблица за допустими инвестиции'!L27,VLOOKUP('Таблица за допустими инвестиции'!L27,масиви!$A$69:$C$140,3,FALSE)))</f>
        <v>-</v>
      </c>
    </row>
    <row r="23" spans="1:13">
      <c r="A23" t="s">
        <v>210</v>
      </c>
      <c r="B23" s="56" t="str">
        <f>IF('Таблица за допустими инвестиции'!B28="","-",SUBSTITUTE(SUBSTITUTE('Таблица за допустими инвестиции'!B28,";",","),"&amp;","И"))</f>
        <v>-</v>
      </c>
      <c r="C23" s="56" t="str">
        <f>IF('Таблица за допустими инвестиции'!C28="","-",VLOOKUP('Таблица за допустими инвестиции'!$C28,'Таблица за допустими инвестиции'!$B$243:$C$254,2,FALSE))</f>
        <v>-</v>
      </c>
      <c r="D23" s="56" t="str">
        <f>IF('Таблица за допустими инвестиции'!D28="","-",SUBSTITUTE(SUBSTITUTE('Таблица за допустими инвестиции'!D28,";",","),"&amp;","И"))</f>
        <v>-</v>
      </c>
      <c r="E23" s="56" t="str">
        <f>IF('Таблица за допустими инвестиции'!E28="","-",SUBSTITUTE('Таблица за допустими инвестиции'!E28,";",","))</f>
        <v>-</v>
      </c>
      <c r="F23" s="56" t="str">
        <f>IF('Таблица за допустими инвестиции'!F28="","-",VLOOKUP('Таблица за допустими инвестиции'!$F28,'Таблица за допустими инвестиции'!$B$259:$D$266,3,FALSE))</f>
        <v>-</v>
      </c>
      <c r="G23" s="56" t="str">
        <f>IF('Таблица за допустими инвестиции'!G28="","-",SUBSTITUTE('Таблица за допустими инвестиции'!G28,";",","))</f>
        <v>-</v>
      </c>
      <c r="H23" s="56" t="str">
        <f>IF('Таблица за допустими инвестиции'!H28="","-",SUBSTITUTE('Таблица за допустими инвестиции'!H28,";",","))</f>
        <v>-</v>
      </c>
      <c r="I23" s="56" t="str">
        <f>IF('Таблица за допустими инвестиции'!I28="","-",SUBSTITUTE('Таблица за допустими инвестиции'!I28,";",","))</f>
        <v>-</v>
      </c>
      <c r="J23" s="56" t="str">
        <f>IF('Таблица за допустими инвестиции'!J28="","-",'Таблица за допустими инвестиции'!J28)</f>
        <v>-</v>
      </c>
      <c r="K23" s="56" t="str">
        <f>IF('Таблица за допустими инвестиции'!K28="","-",'Таблица за допустими инвестиции'!K28)</f>
        <v>-</v>
      </c>
      <c r="L23" s="56" t="str">
        <f>IF('Таблица за допустими инвестиции'!L28="","-",IF(T('Таблица за допустими инвестиции'!L28)="",'Таблица за допустими инвестиции'!L28,VLOOKUP('Таблица за допустими инвестиции'!L28,масиви!$A$69:$C$140,3,FALSE)))</f>
        <v>-</v>
      </c>
    </row>
    <row r="24" spans="1:13">
      <c r="A24" t="s">
        <v>210</v>
      </c>
      <c r="B24" s="56" t="str">
        <f>IF('Таблица за допустими инвестиции'!B29="","-",SUBSTITUTE(SUBSTITUTE('Таблица за допустими инвестиции'!B29,";",","),"&amp;","И"))</f>
        <v>-</v>
      </c>
      <c r="C24" s="56" t="str">
        <f>IF('Таблица за допустими инвестиции'!C29="","-",VLOOKUP('Таблица за допустими инвестиции'!$C29,'Таблица за допустими инвестиции'!$B$243:$C$254,2,FALSE))</f>
        <v>-</v>
      </c>
      <c r="D24" s="56" t="str">
        <f>IF('Таблица за допустими инвестиции'!D29="","-",SUBSTITUTE(SUBSTITUTE('Таблица за допустими инвестиции'!D29,";",","),"&amp;","И"))</f>
        <v>-</v>
      </c>
      <c r="E24" s="56" t="str">
        <f>IF('Таблица за допустими инвестиции'!E29="","-",SUBSTITUTE('Таблица за допустими инвестиции'!E29,";",","))</f>
        <v>-</v>
      </c>
      <c r="F24" s="56" t="str">
        <f>IF('Таблица за допустими инвестиции'!F29="","-",VLOOKUP('Таблица за допустими инвестиции'!$F29,'Таблица за допустими инвестиции'!$B$259:$D$266,3,FALSE))</f>
        <v>-</v>
      </c>
      <c r="G24" s="56" t="str">
        <f>IF('Таблица за допустими инвестиции'!G29="","-",SUBSTITUTE('Таблица за допустими инвестиции'!G29,";",","))</f>
        <v>-</v>
      </c>
      <c r="H24" s="56" t="str">
        <f>IF('Таблица за допустими инвестиции'!H29="","-",SUBSTITUTE('Таблица за допустими инвестиции'!H29,";",","))</f>
        <v>-</v>
      </c>
      <c r="I24" s="56" t="str">
        <f>IF('Таблица за допустими инвестиции'!I29="","-",SUBSTITUTE('Таблица за допустими инвестиции'!I29,";",","))</f>
        <v>-</v>
      </c>
      <c r="J24" s="56" t="str">
        <f>IF('Таблица за допустими инвестиции'!J29="","-",'Таблица за допустими инвестиции'!J29)</f>
        <v>-</v>
      </c>
      <c r="K24" s="56" t="str">
        <f>IF('Таблица за допустими инвестиции'!K29="","-",'Таблица за допустими инвестиции'!K29)</f>
        <v>-</v>
      </c>
      <c r="L24" s="56" t="str">
        <f>IF('Таблица за допустими инвестиции'!L29="","-",IF(T('Таблица за допустими инвестиции'!L29)="",'Таблица за допустими инвестиции'!L29,VLOOKUP('Таблица за допустими инвестиции'!L29,масиви!$A$69:$C$140,3,FALSE)))</f>
        <v>-</v>
      </c>
    </row>
    <row r="25" spans="1:13">
      <c r="A25" t="s">
        <v>210</v>
      </c>
      <c r="B25" s="56" t="str">
        <f>IF('Таблица за допустими инвестиции'!B30="","-",SUBSTITUTE(SUBSTITUTE('Таблица за допустими инвестиции'!B30,";",","),"&amp;","И"))</f>
        <v>-</v>
      </c>
      <c r="C25" s="56" t="str">
        <f>IF('Таблица за допустими инвестиции'!C30="","-",VLOOKUP('Таблица за допустими инвестиции'!$C30,'Таблица за допустими инвестиции'!$B$243:$C$254,2,FALSE))</f>
        <v>-</v>
      </c>
      <c r="D25" s="56" t="str">
        <f>IF('Таблица за допустими инвестиции'!D30="","-",SUBSTITUTE(SUBSTITUTE('Таблица за допустими инвестиции'!D30,";",","),"&amp;","И"))</f>
        <v>-</v>
      </c>
      <c r="E25" s="56" t="str">
        <f>IF('Таблица за допустими инвестиции'!E30="","-",SUBSTITUTE('Таблица за допустими инвестиции'!E30,";",","))</f>
        <v>-</v>
      </c>
      <c r="F25" s="56" t="str">
        <f>IF('Таблица за допустими инвестиции'!F30="","-",VLOOKUP('Таблица за допустими инвестиции'!$F30,'Таблица за допустими инвестиции'!$B$259:$D$266,3,FALSE))</f>
        <v>-</v>
      </c>
      <c r="G25" s="56" t="str">
        <f>IF('Таблица за допустими инвестиции'!G30="","-",SUBSTITUTE('Таблица за допустими инвестиции'!G30,";",","))</f>
        <v>-</v>
      </c>
      <c r="H25" s="56" t="str">
        <f>IF('Таблица за допустими инвестиции'!H30="","-",SUBSTITUTE('Таблица за допустими инвестиции'!H30,";",","))</f>
        <v>-</v>
      </c>
      <c r="I25" s="56" t="str">
        <f>IF('Таблица за допустими инвестиции'!I30="","-",SUBSTITUTE('Таблица за допустими инвестиции'!I30,";",","))</f>
        <v>-</v>
      </c>
      <c r="J25" s="56" t="str">
        <f>IF('Таблица за допустими инвестиции'!J30="","-",'Таблица за допустими инвестиции'!J30)</f>
        <v>-</v>
      </c>
      <c r="K25" s="56" t="str">
        <f>IF('Таблица за допустими инвестиции'!K30="","-",'Таблица за допустими инвестиции'!K30)</f>
        <v>-</v>
      </c>
      <c r="L25" s="56" t="str">
        <f>IF('Таблица за допустими инвестиции'!L30="","-",IF(T('Таблица за допустими инвестиции'!L30)="",'Таблица за допустими инвестиции'!L30,VLOOKUP('Таблица за допустими инвестиции'!L30,масиви!$A$69:$C$140,3,FALSE)))</f>
        <v>-</v>
      </c>
    </row>
    <row r="26" spans="1:13">
      <c r="A26" t="s">
        <v>210</v>
      </c>
      <c r="B26" s="56" t="str">
        <f>IF('Таблица за допустими инвестиции'!B31="","-",SUBSTITUTE(SUBSTITUTE('Таблица за допустими инвестиции'!B31,";",","),"&amp;","И"))</f>
        <v>-</v>
      </c>
      <c r="C26" s="56" t="str">
        <f>IF('Таблица за допустими инвестиции'!C31="","-",VLOOKUP('Таблица за допустими инвестиции'!$C31,'Таблица за допустими инвестиции'!$B$243:$C$254,2,FALSE))</f>
        <v>-</v>
      </c>
      <c r="D26" s="56" t="str">
        <f>IF('Таблица за допустими инвестиции'!D31="","-",SUBSTITUTE(SUBSTITUTE('Таблица за допустими инвестиции'!D31,";",","),"&amp;","И"))</f>
        <v>-</v>
      </c>
      <c r="E26" s="56" t="str">
        <f>IF('Таблица за допустими инвестиции'!E31="","-",SUBSTITUTE('Таблица за допустими инвестиции'!E31,";",","))</f>
        <v>-</v>
      </c>
      <c r="F26" s="56" t="str">
        <f>IF('Таблица за допустими инвестиции'!F31="","-",VLOOKUP('Таблица за допустими инвестиции'!$F31,'Таблица за допустими инвестиции'!$B$259:$D$266,3,FALSE))</f>
        <v>-</v>
      </c>
      <c r="G26" s="56" t="str">
        <f>IF('Таблица за допустими инвестиции'!G31="","-",SUBSTITUTE('Таблица за допустими инвестиции'!G31,";",","))</f>
        <v>-</v>
      </c>
      <c r="H26" s="56" t="str">
        <f>IF('Таблица за допустими инвестиции'!H31="","-",SUBSTITUTE('Таблица за допустими инвестиции'!H31,";",","))</f>
        <v>-</v>
      </c>
      <c r="I26" s="56" t="str">
        <f>IF('Таблица за допустими инвестиции'!I31="","-",SUBSTITUTE('Таблица за допустими инвестиции'!I31,";",","))</f>
        <v>-</v>
      </c>
      <c r="J26" s="56" t="str">
        <f>IF('Таблица за допустими инвестиции'!J31="","-",'Таблица за допустими инвестиции'!J31)</f>
        <v>-</v>
      </c>
      <c r="K26" s="56" t="str">
        <f>IF('Таблица за допустими инвестиции'!K31="","-",'Таблица за допустими инвестиции'!K31)</f>
        <v>-</v>
      </c>
      <c r="L26" s="56" t="str">
        <f>IF('Таблица за допустими инвестиции'!L31="","-",IF(T('Таблица за допустими инвестиции'!L31)="",'Таблица за допустими инвестиции'!L31,VLOOKUP('Таблица за допустими инвестиции'!L31,масиви!$A$69:$C$140,3,FALSE)))</f>
        <v>-</v>
      </c>
    </row>
    <row r="27" spans="1:13">
      <c r="A27" t="s">
        <v>210</v>
      </c>
      <c r="B27" s="56" t="str">
        <f>IF('Таблица за допустими инвестиции'!B32="","-",SUBSTITUTE(SUBSTITUTE('Таблица за допустими инвестиции'!B32,";",","),"&amp;","И"))</f>
        <v>-</v>
      </c>
      <c r="C27" s="56" t="str">
        <f>IF('Таблица за допустими инвестиции'!C32="","-",VLOOKUP('Таблица за допустими инвестиции'!$C32,'Таблица за допустими инвестиции'!$B$243:$C$254,2,FALSE))</f>
        <v>-</v>
      </c>
      <c r="D27" s="56" t="str">
        <f>IF('Таблица за допустими инвестиции'!D32="","-",SUBSTITUTE(SUBSTITUTE('Таблица за допустими инвестиции'!D32,";",","),"&amp;","И"))</f>
        <v>-</v>
      </c>
      <c r="E27" s="56" t="str">
        <f>IF('Таблица за допустими инвестиции'!E32="","-",SUBSTITUTE('Таблица за допустими инвестиции'!E32,";",","))</f>
        <v>-</v>
      </c>
      <c r="F27" s="56" t="str">
        <f>IF('Таблица за допустими инвестиции'!F32="","-",VLOOKUP('Таблица за допустими инвестиции'!$F32,'Таблица за допустими инвестиции'!$B$259:$D$266,3,FALSE))</f>
        <v>-</v>
      </c>
      <c r="G27" s="56" t="str">
        <f>IF('Таблица за допустими инвестиции'!G32="","-",SUBSTITUTE('Таблица за допустими инвестиции'!G32,";",","))</f>
        <v>-</v>
      </c>
      <c r="H27" s="56" t="str">
        <f>IF('Таблица за допустими инвестиции'!H32="","-",SUBSTITUTE('Таблица за допустими инвестиции'!H32,";",","))</f>
        <v>-</v>
      </c>
      <c r="I27" s="56" t="str">
        <f>IF('Таблица за допустими инвестиции'!I32="","-",SUBSTITUTE('Таблица за допустими инвестиции'!I32,";",","))</f>
        <v>-</v>
      </c>
      <c r="J27" s="56" t="str">
        <f>IF('Таблица за допустими инвестиции'!J32="","-",'Таблица за допустими инвестиции'!J32)</f>
        <v>-</v>
      </c>
      <c r="K27" s="56" t="str">
        <f>IF('Таблица за допустими инвестиции'!K32="","-",'Таблица за допустими инвестиции'!K32)</f>
        <v>-</v>
      </c>
      <c r="L27" s="56" t="str">
        <f>IF('Таблица за допустими инвестиции'!L32="","-",IF(T('Таблица за допустими инвестиции'!L32)="",'Таблица за допустими инвестиции'!L32,VLOOKUP('Таблица за допустими инвестиции'!L32,масиви!$A$69:$C$140,3,FALSE)))</f>
        <v>-</v>
      </c>
    </row>
    <row r="28" spans="1:13">
      <c r="A28" t="s">
        <v>210</v>
      </c>
      <c r="B28" s="56" t="str">
        <f>IF('Таблица за допустими инвестиции'!B33="","-",SUBSTITUTE(SUBSTITUTE('Таблица за допустими инвестиции'!B33,";",","),"&amp;","И"))</f>
        <v>-</v>
      </c>
      <c r="C28" s="56" t="str">
        <f>IF('Таблица за допустими инвестиции'!C33="","-",VLOOKUP('Таблица за допустими инвестиции'!$C33,'Таблица за допустими инвестиции'!$B$243:$C$254,2,FALSE))</f>
        <v>-</v>
      </c>
      <c r="D28" s="56" t="str">
        <f>IF('Таблица за допустими инвестиции'!D33="","-",SUBSTITUTE(SUBSTITUTE('Таблица за допустими инвестиции'!D33,";",","),"&amp;","И"))</f>
        <v>-</v>
      </c>
      <c r="E28" s="56" t="str">
        <f>IF('Таблица за допустими инвестиции'!E33="","-",SUBSTITUTE('Таблица за допустими инвестиции'!E33,";",","))</f>
        <v>-</v>
      </c>
      <c r="F28" s="56" t="str">
        <f>IF('Таблица за допустими инвестиции'!F33="","-",VLOOKUP('Таблица за допустими инвестиции'!$F33,'Таблица за допустими инвестиции'!$B$259:$D$266,3,FALSE))</f>
        <v>-</v>
      </c>
      <c r="G28" s="56" t="str">
        <f>IF('Таблица за допустими инвестиции'!G33="","-",SUBSTITUTE('Таблица за допустими инвестиции'!G33,";",","))</f>
        <v>-</v>
      </c>
      <c r="H28" s="56" t="str">
        <f>IF('Таблица за допустими инвестиции'!H33="","-",SUBSTITUTE('Таблица за допустими инвестиции'!H33,";",","))</f>
        <v>-</v>
      </c>
      <c r="I28" s="56" t="str">
        <f>IF('Таблица за допустими инвестиции'!I33="","-",SUBSTITUTE('Таблица за допустими инвестиции'!I33,";",","))</f>
        <v>-</v>
      </c>
      <c r="J28" s="56" t="str">
        <f>IF('Таблица за допустими инвестиции'!J33="","-",'Таблица за допустими инвестиции'!J33)</f>
        <v>-</v>
      </c>
      <c r="K28" s="56" t="str">
        <f>IF('Таблица за допустими инвестиции'!K33="","-",'Таблица за допустими инвестиции'!K33)</f>
        <v>-</v>
      </c>
      <c r="L28" s="56" t="str">
        <f>IF('Таблица за допустими инвестиции'!L33="","-",IF(T('Таблица за допустими инвестиции'!L33)="",'Таблица за допустими инвестиции'!L33,VLOOKUP('Таблица за допустими инвестиции'!L33,масиви!$A$69:$C$140,3,FALSE)))</f>
        <v>-</v>
      </c>
    </row>
    <row r="29" spans="1:13">
      <c r="A29" t="s">
        <v>210</v>
      </c>
      <c r="B29" s="56" t="str">
        <f>IF('Таблица за допустими инвестиции'!B34="","-",SUBSTITUTE(SUBSTITUTE('Таблица за допустими инвестиции'!B34,";",","),"&amp;","И"))</f>
        <v>-</v>
      </c>
      <c r="C29" s="56" t="str">
        <f>IF('Таблица за допустими инвестиции'!C34="","-",VLOOKUP('Таблица за допустими инвестиции'!$C34,'Таблица за допустими инвестиции'!$B$243:$C$254,2,FALSE))</f>
        <v>-</v>
      </c>
      <c r="D29" s="56" t="str">
        <f>IF('Таблица за допустими инвестиции'!D34="","-",SUBSTITUTE(SUBSTITUTE('Таблица за допустими инвестиции'!D34,";",","),"&amp;","И"))</f>
        <v>-</v>
      </c>
      <c r="E29" s="56" t="str">
        <f>IF('Таблица за допустими инвестиции'!E34="","-",SUBSTITUTE('Таблица за допустими инвестиции'!E34,";",","))</f>
        <v>-</v>
      </c>
      <c r="F29" s="56" t="str">
        <f>IF('Таблица за допустими инвестиции'!F34="","-",VLOOKUP('Таблица за допустими инвестиции'!$F34,'Таблица за допустими инвестиции'!$B$259:$D$266,3,FALSE))</f>
        <v>-</v>
      </c>
      <c r="G29" s="56" t="str">
        <f>IF('Таблица за допустими инвестиции'!G34="","-",SUBSTITUTE('Таблица за допустими инвестиции'!G34,";",","))</f>
        <v>-</v>
      </c>
      <c r="H29" s="56" t="str">
        <f>IF('Таблица за допустими инвестиции'!H34="","-",SUBSTITUTE('Таблица за допустими инвестиции'!H34,";",","))</f>
        <v>-</v>
      </c>
      <c r="I29" s="56" t="str">
        <f>IF('Таблица за допустими инвестиции'!I34="","-",SUBSTITUTE('Таблица за допустими инвестиции'!I34,";",","))</f>
        <v>-</v>
      </c>
      <c r="J29" s="56" t="str">
        <f>IF('Таблица за допустими инвестиции'!J34="","-",'Таблица за допустими инвестиции'!J34)</f>
        <v>-</v>
      </c>
      <c r="K29" s="56" t="str">
        <f>IF('Таблица за допустими инвестиции'!K34="","-",'Таблица за допустими инвестиции'!K34)</f>
        <v>-</v>
      </c>
      <c r="L29" s="56" t="str">
        <f>IF('Таблица за допустими инвестиции'!L34="","-",IF(T('Таблица за допустими инвестиции'!L34)="",'Таблица за допустими инвестиции'!L34,VLOOKUP('Таблица за допустими инвестиции'!L34,масиви!$A$69:$C$140,3,FALSE)))</f>
        <v>-</v>
      </c>
    </row>
    <row r="30" spans="1:13">
      <c r="A30" t="s">
        <v>210</v>
      </c>
      <c r="B30" s="56" t="str">
        <f>IF('Таблица за допустими инвестиции'!B35="","-",SUBSTITUTE(SUBSTITUTE('Таблица за допустими инвестиции'!B35,";",","),"&amp;","И"))</f>
        <v>-</v>
      </c>
      <c r="C30" s="56" t="str">
        <f>IF('Таблица за допустими инвестиции'!C35="","-",VLOOKUP('Таблица за допустими инвестиции'!$C35,'Таблица за допустими инвестиции'!$B$243:$C$254,2,FALSE))</f>
        <v>-</v>
      </c>
      <c r="D30" s="56" t="str">
        <f>IF('Таблица за допустими инвестиции'!D35="","-",SUBSTITUTE(SUBSTITUTE('Таблица за допустими инвестиции'!D35,";",","),"&amp;","И"))</f>
        <v>-</v>
      </c>
      <c r="E30" s="56" t="str">
        <f>IF('Таблица за допустими инвестиции'!E35="","-",SUBSTITUTE('Таблица за допустими инвестиции'!E35,";",","))</f>
        <v>-</v>
      </c>
      <c r="F30" s="56" t="str">
        <f>IF('Таблица за допустими инвестиции'!F35="","-",VLOOKUP('Таблица за допустими инвестиции'!$F35,'Таблица за допустими инвестиции'!$B$259:$D$266,3,FALSE))</f>
        <v>-</v>
      </c>
      <c r="G30" s="56" t="str">
        <f>IF('Таблица за допустими инвестиции'!G35="","-",SUBSTITUTE('Таблица за допустими инвестиции'!G35,";",","))</f>
        <v>-</v>
      </c>
      <c r="H30" s="56" t="str">
        <f>IF('Таблица за допустими инвестиции'!H35="","-",SUBSTITUTE('Таблица за допустими инвестиции'!H35,";",","))</f>
        <v>-</v>
      </c>
      <c r="I30" s="56" t="str">
        <f>IF('Таблица за допустими инвестиции'!I35="","-",SUBSTITUTE('Таблица за допустими инвестиции'!I35,";",","))</f>
        <v>-</v>
      </c>
      <c r="J30" s="56" t="str">
        <f>IF('Таблица за допустими инвестиции'!J35="","-",'Таблица за допустими инвестиции'!J35)</f>
        <v>-</v>
      </c>
      <c r="K30" s="56" t="str">
        <f>IF('Таблица за допустими инвестиции'!K35="","-",'Таблица за допустими инвестиции'!K35)</f>
        <v>-</v>
      </c>
      <c r="L30" s="56" t="str">
        <f>IF('Таблица за допустими инвестиции'!L35="","-",IF(T('Таблица за допустими инвестиции'!L35)="",'Таблица за допустими инвестиции'!L35,VLOOKUP('Таблица за допустими инвестиции'!L35,масиви!$A$69:$C$140,3,FALSE)))</f>
        <v>-</v>
      </c>
    </row>
    <row r="31" spans="1:13">
      <c r="A31" t="s">
        <v>210</v>
      </c>
      <c r="B31" s="56" t="str">
        <f>IF('Таблица за допустими инвестиции'!B36="","-",SUBSTITUTE(SUBSTITUTE('Таблица за допустими инвестиции'!B36,";",","),"&amp;","И"))</f>
        <v>-</v>
      </c>
      <c r="C31" s="56" t="str">
        <f>IF('Таблица за допустими инвестиции'!C36="","-",VLOOKUP('Таблица за допустими инвестиции'!$C36,'Таблица за допустими инвестиции'!$B$243:$C$254,2,FALSE))</f>
        <v>-</v>
      </c>
      <c r="D31" s="56" t="str">
        <f>IF('Таблица за допустими инвестиции'!D36="","-",SUBSTITUTE(SUBSTITUTE('Таблица за допустими инвестиции'!D36,";",","),"&amp;","И"))</f>
        <v>-</v>
      </c>
      <c r="E31" s="56" t="str">
        <f>IF('Таблица за допустими инвестиции'!E36="","-",SUBSTITUTE('Таблица за допустими инвестиции'!E36,";",","))</f>
        <v>-</v>
      </c>
      <c r="F31" s="56" t="str">
        <f>IF('Таблица за допустими инвестиции'!F36="","-",VLOOKUP('Таблица за допустими инвестиции'!$F36,'Таблица за допустими инвестиции'!$B$259:$D$266,3,FALSE))</f>
        <v>-</v>
      </c>
      <c r="G31" s="56" t="str">
        <f>IF('Таблица за допустими инвестиции'!G36="","-",SUBSTITUTE('Таблица за допустими инвестиции'!G36,";",","))</f>
        <v>-</v>
      </c>
      <c r="H31" s="56" t="str">
        <f>IF('Таблица за допустими инвестиции'!H36="","-",SUBSTITUTE('Таблица за допустими инвестиции'!H36,";",","))</f>
        <v>-</v>
      </c>
      <c r="I31" s="56" t="str">
        <f>IF('Таблица за допустими инвестиции'!I36="","-",SUBSTITUTE('Таблица за допустими инвестиции'!I36,";",","))</f>
        <v>-</v>
      </c>
      <c r="J31" s="56" t="str">
        <f>IF('Таблица за допустими инвестиции'!J36="","-",'Таблица за допустими инвестиции'!J36)</f>
        <v>-</v>
      </c>
      <c r="K31" s="56" t="str">
        <f>IF('Таблица за допустими инвестиции'!K36="","-",'Таблица за допустими инвестиции'!K36)</f>
        <v>-</v>
      </c>
      <c r="L31" s="56" t="str">
        <f>IF('Таблица за допустими инвестиции'!L36="","-",IF(T('Таблица за допустими инвестиции'!L36)="",'Таблица за допустими инвестиции'!L36,VLOOKUP('Таблица за допустими инвестиции'!L36,масиви!$A$69:$C$140,3,FALSE)))</f>
        <v>-</v>
      </c>
    </row>
    <row r="32" spans="1:13">
      <c r="A32" t="s">
        <v>210</v>
      </c>
      <c r="B32" s="56" t="str">
        <f>IF('Таблица за допустими инвестиции'!B37="","-",SUBSTITUTE(SUBSTITUTE('Таблица за допустими инвестиции'!B37,";",","),"&amp;","И"))</f>
        <v>-</v>
      </c>
      <c r="C32" s="56" t="str">
        <f>IF('Таблица за допустими инвестиции'!C37="","-",VLOOKUP('Таблица за допустими инвестиции'!$C37,'Таблица за допустими инвестиции'!$B$243:$C$254,2,FALSE))</f>
        <v>-</v>
      </c>
      <c r="D32" s="56" t="str">
        <f>IF('Таблица за допустими инвестиции'!D37="","-",SUBSTITUTE(SUBSTITUTE('Таблица за допустими инвестиции'!D37,";",","),"&amp;","И"))</f>
        <v>-</v>
      </c>
      <c r="E32" s="56" t="str">
        <f>IF('Таблица за допустими инвестиции'!E37="","-",SUBSTITUTE('Таблица за допустими инвестиции'!E37,";",","))</f>
        <v>-</v>
      </c>
      <c r="F32" s="56" t="str">
        <f>IF('Таблица за допустими инвестиции'!F37="","-",VLOOKUP('Таблица за допустими инвестиции'!$F37,'Таблица за допустими инвестиции'!$B$259:$D$266,3,FALSE))</f>
        <v>-</v>
      </c>
      <c r="G32" s="56" t="str">
        <f>IF('Таблица за допустими инвестиции'!G37="","-",SUBSTITUTE('Таблица за допустими инвестиции'!G37,";",","))</f>
        <v>-</v>
      </c>
      <c r="H32" s="56" t="str">
        <f>IF('Таблица за допустими инвестиции'!H37="","-",SUBSTITUTE('Таблица за допустими инвестиции'!H37,";",","))</f>
        <v>-</v>
      </c>
      <c r="I32" s="56" t="str">
        <f>IF('Таблица за допустими инвестиции'!I37="","-",SUBSTITUTE('Таблица за допустими инвестиции'!I37,";",","))</f>
        <v>-</v>
      </c>
      <c r="J32" s="56" t="str">
        <f>IF('Таблица за допустими инвестиции'!J37="","-",'Таблица за допустими инвестиции'!J37)</f>
        <v>-</v>
      </c>
      <c r="K32" s="56" t="str">
        <f>IF('Таблица за допустими инвестиции'!K37="","-",'Таблица за допустими инвестиции'!K37)</f>
        <v>-</v>
      </c>
      <c r="L32" s="56" t="str">
        <f>IF('Таблица за допустими инвестиции'!L37="","-",IF(T('Таблица за допустими инвестиции'!L37)="",'Таблица за допустими инвестиции'!L37,VLOOKUP('Таблица за допустими инвестиции'!L37,масиви!$A$69:$C$140,3,FALSE)))</f>
        <v>-</v>
      </c>
    </row>
    <row r="33" spans="1:12">
      <c r="A33" t="s">
        <v>210</v>
      </c>
      <c r="B33" s="56" t="str">
        <f>IF('Таблица за допустими инвестиции'!B38="","-",SUBSTITUTE(SUBSTITUTE('Таблица за допустими инвестиции'!B38,";",","),"&amp;","И"))</f>
        <v>-</v>
      </c>
      <c r="C33" s="56" t="str">
        <f>IF('Таблица за допустими инвестиции'!C38="","-",VLOOKUP('Таблица за допустими инвестиции'!$C38,'Таблица за допустими инвестиции'!$B$243:$C$254,2,FALSE))</f>
        <v>-</v>
      </c>
      <c r="D33" s="56" t="str">
        <f>IF('Таблица за допустими инвестиции'!D38="","-",SUBSTITUTE(SUBSTITUTE('Таблица за допустими инвестиции'!D38,";",","),"&amp;","И"))</f>
        <v>-</v>
      </c>
      <c r="E33" s="56" t="str">
        <f>IF('Таблица за допустими инвестиции'!E38="","-",SUBSTITUTE('Таблица за допустими инвестиции'!E38,";",","))</f>
        <v>-</v>
      </c>
      <c r="F33" s="56" t="str">
        <f>IF('Таблица за допустими инвестиции'!F38="","-",VLOOKUP('Таблица за допустими инвестиции'!$F38,'Таблица за допустими инвестиции'!$B$259:$D$266,3,FALSE))</f>
        <v>-</v>
      </c>
      <c r="G33" s="56" t="str">
        <f>IF('Таблица за допустими инвестиции'!G38="","-",SUBSTITUTE('Таблица за допустими инвестиции'!G38,";",","))</f>
        <v>-</v>
      </c>
      <c r="H33" s="56" t="str">
        <f>IF('Таблица за допустими инвестиции'!H38="","-",SUBSTITUTE('Таблица за допустими инвестиции'!H38,";",","))</f>
        <v>-</v>
      </c>
      <c r="I33" s="56" t="str">
        <f>IF('Таблица за допустими инвестиции'!I38="","-",SUBSTITUTE('Таблица за допустими инвестиции'!I38,";",","))</f>
        <v>-</v>
      </c>
      <c r="J33" s="56" t="str">
        <f>IF('Таблица за допустими инвестиции'!J38="","-",'Таблица за допустими инвестиции'!J38)</f>
        <v>-</v>
      </c>
      <c r="K33" s="56" t="str">
        <f>IF('Таблица за допустими инвестиции'!K38="","-",'Таблица за допустими инвестиции'!K38)</f>
        <v>-</v>
      </c>
      <c r="L33" s="56" t="str">
        <f>IF('Таблица за допустими инвестиции'!L38="","-",IF(T('Таблица за допустими инвестиции'!L38)="",'Таблица за допустими инвестиции'!L38,VLOOKUP('Таблица за допустими инвестиции'!L38,масиви!$A$69:$C$140,3,FALSE)))</f>
        <v>-</v>
      </c>
    </row>
    <row r="34" spans="1:12">
      <c r="A34" t="s">
        <v>210</v>
      </c>
      <c r="B34" s="56" t="str">
        <f>IF('Таблица за допустими инвестиции'!B39="","-",SUBSTITUTE(SUBSTITUTE('Таблица за допустими инвестиции'!B39,";",","),"&amp;","И"))</f>
        <v>-</v>
      </c>
      <c r="C34" s="56" t="str">
        <f>IF('Таблица за допустими инвестиции'!C39="","-",VLOOKUP('Таблица за допустими инвестиции'!$C39,'Таблица за допустими инвестиции'!$B$243:$C$254,2,FALSE))</f>
        <v>-</v>
      </c>
      <c r="D34" s="56" t="str">
        <f>IF('Таблица за допустими инвестиции'!D39="","-",SUBSTITUTE(SUBSTITUTE('Таблица за допустими инвестиции'!D39,";",","),"&amp;","И"))</f>
        <v>-</v>
      </c>
      <c r="E34" s="56" t="str">
        <f>IF('Таблица за допустими инвестиции'!E39="","-",SUBSTITUTE('Таблица за допустими инвестиции'!E39,";",","))</f>
        <v>-</v>
      </c>
      <c r="F34" s="56" t="str">
        <f>IF('Таблица за допустими инвестиции'!F39="","-",VLOOKUP('Таблица за допустими инвестиции'!$F39,'Таблица за допустими инвестиции'!$B$259:$D$266,3,FALSE))</f>
        <v>-</v>
      </c>
      <c r="G34" s="56" t="str">
        <f>IF('Таблица за допустими инвестиции'!G39="","-",SUBSTITUTE('Таблица за допустими инвестиции'!G39,";",","))</f>
        <v>-</v>
      </c>
      <c r="H34" s="56" t="str">
        <f>IF('Таблица за допустими инвестиции'!H39="","-",SUBSTITUTE('Таблица за допустими инвестиции'!H39,";",","))</f>
        <v>-</v>
      </c>
      <c r="I34" s="56" t="str">
        <f>IF('Таблица за допустими инвестиции'!I39="","-",SUBSTITUTE('Таблица за допустими инвестиции'!I39,";",","))</f>
        <v>-</v>
      </c>
      <c r="J34" s="56" t="str">
        <f>IF('Таблица за допустими инвестиции'!J39="","-",'Таблица за допустими инвестиции'!J39)</f>
        <v>-</v>
      </c>
      <c r="K34" s="56" t="str">
        <f>IF('Таблица за допустими инвестиции'!K39="","-",'Таблица за допустими инвестиции'!K39)</f>
        <v>-</v>
      </c>
      <c r="L34" s="56" t="str">
        <f>IF('Таблица за допустими инвестиции'!L39="","-",IF(T('Таблица за допустими инвестиции'!L39)="",'Таблица за допустими инвестиции'!L39,VLOOKUP('Таблица за допустими инвестиции'!L39,масиви!$A$69:$C$140,3,FALSE)))</f>
        <v>-</v>
      </c>
    </row>
    <row r="35" spans="1:12">
      <c r="A35" t="s">
        <v>210</v>
      </c>
      <c r="B35" s="56" t="str">
        <f>IF('Таблица за допустими инвестиции'!B40="","-",SUBSTITUTE(SUBSTITUTE('Таблица за допустими инвестиции'!B40,";",","),"&amp;","И"))</f>
        <v>-</v>
      </c>
      <c r="C35" s="56" t="str">
        <f>IF('Таблица за допустими инвестиции'!C40="","-",VLOOKUP('Таблица за допустими инвестиции'!$C40,'Таблица за допустими инвестиции'!$B$243:$C$254,2,FALSE))</f>
        <v>-</v>
      </c>
      <c r="D35" s="56" t="str">
        <f>IF('Таблица за допустими инвестиции'!D40="","-",SUBSTITUTE(SUBSTITUTE('Таблица за допустими инвестиции'!D40,";",","),"&amp;","И"))</f>
        <v>-</v>
      </c>
      <c r="E35" s="56" t="str">
        <f>IF('Таблица за допустими инвестиции'!E40="","-",SUBSTITUTE('Таблица за допустими инвестиции'!E40,";",","))</f>
        <v>-</v>
      </c>
      <c r="F35" s="56" t="str">
        <f>IF('Таблица за допустими инвестиции'!F40="","-",VLOOKUP('Таблица за допустими инвестиции'!$F40,'Таблица за допустими инвестиции'!$B$259:$D$266,3,FALSE))</f>
        <v>-</v>
      </c>
      <c r="G35" s="56" t="str">
        <f>IF('Таблица за допустими инвестиции'!G40="","-",SUBSTITUTE('Таблица за допустими инвестиции'!G40,";",","))</f>
        <v>-</v>
      </c>
      <c r="H35" s="56" t="str">
        <f>IF('Таблица за допустими инвестиции'!H40="","-",SUBSTITUTE('Таблица за допустими инвестиции'!H40,";",","))</f>
        <v>-</v>
      </c>
      <c r="I35" s="56" t="str">
        <f>IF('Таблица за допустими инвестиции'!I40="","-",SUBSTITUTE('Таблица за допустими инвестиции'!I40,";",","))</f>
        <v>-</v>
      </c>
      <c r="J35" s="56" t="str">
        <f>IF('Таблица за допустими инвестиции'!J40="","-",'Таблица за допустими инвестиции'!J40)</f>
        <v>-</v>
      </c>
      <c r="K35" s="56" t="str">
        <f>IF('Таблица за допустими инвестиции'!K40="","-",'Таблица за допустими инвестиции'!K40)</f>
        <v>-</v>
      </c>
      <c r="L35" s="56" t="str">
        <f>IF('Таблица за допустими инвестиции'!L40="","-",IF(T('Таблица за допустими инвестиции'!L40)="",'Таблица за допустими инвестиции'!L40,VLOOKUP('Таблица за допустими инвестиции'!L40,масиви!$A$69:$C$140,3,FALSE)))</f>
        <v>-</v>
      </c>
    </row>
    <row r="36" spans="1:12">
      <c r="A36" t="s">
        <v>210</v>
      </c>
      <c r="B36" s="56" t="str">
        <f>IF('Таблица за допустими инвестиции'!B41="","-",SUBSTITUTE(SUBSTITUTE('Таблица за допустими инвестиции'!B41,";",","),"&amp;","И"))</f>
        <v>-</v>
      </c>
      <c r="C36" s="56" t="str">
        <f>IF('Таблица за допустими инвестиции'!C41="","-",VLOOKUP('Таблица за допустими инвестиции'!$C41,'Таблица за допустими инвестиции'!$B$243:$C$254,2,FALSE))</f>
        <v>-</v>
      </c>
      <c r="D36" s="56" t="str">
        <f>IF('Таблица за допустими инвестиции'!D41="","-",SUBSTITUTE(SUBSTITUTE('Таблица за допустими инвестиции'!D41,";",","),"&amp;","И"))</f>
        <v>-</v>
      </c>
      <c r="E36" s="56" t="str">
        <f>IF('Таблица за допустими инвестиции'!E41="","-",SUBSTITUTE('Таблица за допустими инвестиции'!E41,";",","))</f>
        <v>-</v>
      </c>
      <c r="F36" s="56" t="str">
        <f>IF('Таблица за допустими инвестиции'!F41="","-",VLOOKUP('Таблица за допустими инвестиции'!$F41,'Таблица за допустими инвестиции'!$B$259:$D$266,3,FALSE))</f>
        <v>-</v>
      </c>
      <c r="G36" s="56" t="str">
        <f>IF('Таблица за допустими инвестиции'!G41="","-",SUBSTITUTE('Таблица за допустими инвестиции'!G41,";",","))</f>
        <v>-</v>
      </c>
      <c r="H36" s="56" t="str">
        <f>IF('Таблица за допустими инвестиции'!H41="","-",SUBSTITUTE('Таблица за допустими инвестиции'!H41,";",","))</f>
        <v>-</v>
      </c>
      <c r="I36" s="56" t="str">
        <f>IF('Таблица за допустими инвестиции'!I41="","-",SUBSTITUTE('Таблица за допустими инвестиции'!I41,";",","))</f>
        <v>-</v>
      </c>
      <c r="J36" s="56" t="str">
        <f>IF('Таблица за допустими инвестиции'!J41="","-",'Таблица за допустими инвестиции'!J41)</f>
        <v>-</v>
      </c>
      <c r="K36" s="56" t="str">
        <f>IF('Таблица за допустими инвестиции'!K41="","-",'Таблица за допустими инвестиции'!K41)</f>
        <v>-</v>
      </c>
      <c r="L36" s="56" t="str">
        <f>IF('Таблица за допустими инвестиции'!L41="","-",IF(T('Таблица за допустими инвестиции'!L41)="",'Таблица за допустими инвестиции'!L41,VLOOKUP('Таблица за допустими инвестиции'!L41,масиви!$A$69:$C$140,3,FALSE)))</f>
        <v>-</v>
      </c>
    </row>
    <row r="37" spans="1:12">
      <c r="A37" t="s">
        <v>210</v>
      </c>
      <c r="B37" s="56" t="str">
        <f>IF('Таблица за допустими инвестиции'!B42="","-",SUBSTITUTE(SUBSTITUTE('Таблица за допустими инвестиции'!B42,";",","),"&amp;","И"))</f>
        <v>-</v>
      </c>
      <c r="C37" s="56" t="str">
        <f>IF('Таблица за допустими инвестиции'!C42="","-",VLOOKUP('Таблица за допустими инвестиции'!$C42,'Таблица за допустими инвестиции'!$B$243:$C$254,2,FALSE))</f>
        <v>-</v>
      </c>
      <c r="D37" s="56" t="str">
        <f>IF('Таблица за допустими инвестиции'!D42="","-",SUBSTITUTE(SUBSTITUTE('Таблица за допустими инвестиции'!D42,";",","),"&amp;","И"))</f>
        <v>-</v>
      </c>
      <c r="E37" s="56" t="str">
        <f>IF('Таблица за допустими инвестиции'!E42="","-",SUBSTITUTE('Таблица за допустими инвестиции'!E42,";",","))</f>
        <v>-</v>
      </c>
      <c r="F37" s="56" t="str">
        <f>IF('Таблица за допустими инвестиции'!F42="","-",VLOOKUP('Таблица за допустими инвестиции'!$F42,'Таблица за допустими инвестиции'!$B$259:$D$266,3,FALSE))</f>
        <v>-</v>
      </c>
      <c r="G37" s="56" t="str">
        <f>IF('Таблица за допустими инвестиции'!G42="","-",SUBSTITUTE('Таблица за допустими инвестиции'!G42,";",","))</f>
        <v>-</v>
      </c>
      <c r="H37" s="56" t="str">
        <f>IF('Таблица за допустими инвестиции'!H42="","-",SUBSTITUTE('Таблица за допустими инвестиции'!H42,";",","))</f>
        <v>-</v>
      </c>
      <c r="I37" s="56" t="str">
        <f>IF('Таблица за допустими инвестиции'!I42="","-",SUBSTITUTE('Таблица за допустими инвестиции'!I42,";",","))</f>
        <v>-</v>
      </c>
      <c r="J37" s="56" t="str">
        <f>IF('Таблица за допустими инвестиции'!J42="","-",'Таблица за допустими инвестиции'!J42)</f>
        <v>-</v>
      </c>
      <c r="K37" s="56" t="str">
        <f>IF('Таблица за допустими инвестиции'!K42="","-",'Таблица за допустими инвестиции'!K42)</f>
        <v>-</v>
      </c>
      <c r="L37" s="56" t="str">
        <f>IF('Таблица за допустими инвестиции'!L42="","-",IF(T('Таблица за допустими инвестиции'!L42)="",'Таблица за допустими инвестиции'!L42,VLOOKUP('Таблица за допустими инвестиции'!L42,масиви!$A$69:$C$140,3,FALSE)))</f>
        <v>-</v>
      </c>
    </row>
    <row r="38" spans="1:12">
      <c r="A38" t="s">
        <v>210</v>
      </c>
      <c r="B38" s="56" t="str">
        <f>IF('Таблица за допустими инвестиции'!B43="","-",SUBSTITUTE(SUBSTITUTE('Таблица за допустими инвестиции'!B43,";",","),"&amp;","И"))</f>
        <v>-</v>
      </c>
      <c r="C38" s="56" t="str">
        <f>IF('Таблица за допустими инвестиции'!C43="","-",VLOOKUP('Таблица за допустими инвестиции'!$C43,'Таблица за допустими инвестиции'!$B$243:$C$254,2,FALSE))</f>
        <v>-</v>
      </c>
      <c r="D38" s="56" t="str">
        <f>IF('Таблица за допустими инвестиции'!D43="","-",SUBSTITUTE(SUBSTITUTE('Таблица за допустими инвестиции'!D43,";",","),"&amp;","И"))</f>
        <v>-</v>
      </c>
      <c r="E38" s="56" t="str">
        <f>IF('Таблица за допустими инвестиции'!E43="","-",SUBSTITUTE('Таблица за допустими инвестиции'!E43,";",","))</f>
        <v>-</v>
      </c>
      <c r="F38" s="56" t="str">
        <f>IF('Таблица за допустими инвестиции'!F43="","-",VLOOKUP('Таблица за допустими инвестиции'!$F43,'Таблица за допустими инвестиции'!$B$259:$D$266,3,FALSE))</f>
        <v>-</v>
      </c>
      <c r="G38" s="56" t="str">
        <f>IF('Таблица за допустими инвестиции'!G43="","-",SUBSTITUTE('Таблица за допустими инвестиции'!G43,";",","))</f>
        <v>-</v>
      </c>
      <c r="H38" s="56" t="str">
        <f>IF('Таблица за допустими инвестиции'!H43="","-",SUBSTITUTE('Таблица за допустими инвестиции'!H43,";",","))</f>
        <v>-</v>
      </c>
      <c r="I38" s="56" t="str">
        <f>IF('Таблица за допустими инвестиции'!I43="","-",SUBSTITUTE('Таблица за допустими инвестиции'!I43,";",","))</f>
        <v>-</v>
      </c>
      <c r="J38" s="56" t="str">
        <f>IF('Таблица за допустими инвестиции'!J43="","-",'Таблица за допустими инвестиции'!J43)</f>
        <v>-</v>
      </c>
      <c r="K38" s="56" t="str">
        <f>IF('Таблица за допустими инвестиции'!K43="","-",'Таблица за допустими инвестиции'!K43)</f>
        <v>-</v>
      </c>
      <c r="L38" s="56" t="str">
        <f>IF('Таблица за допустими инвестиции'!L43="","-",IF(T('Таблица за допустими инвестиции'!L43)="",'Таблица за допустими инвестиции'!L43,VLOOKUP('Таблица за допустими инвестиции'!L43,масиви!$A$69:$C$140,3,FALSE)))</f>
        <v>-</v>
      </c>
    </row>
    <row r="39" spans="1:12">
      <c r="A39" t="s">
        <v>210</v>
      </c>
      <c r="B39" s="56" t="str">
        <f>IF('Таблица за допустими инвестиции'!B44="","-",SUBSTITUTE(SUBSTITUTE('Таблица за допустими инвестиции'!B44,";",","),"&amp;","И"))</f>
        <v>-</v>
      </c>
      <c r="C39" s="56" t="str">
        <f>IF('Таблица за допустими инвестиции'!C44="","-",VLOOKUP('Таблица за допустими инвестиции'!$C44,'Таблица за допустими инвестиции'!$B$243:$C$254,2,FALSE))</f>
        <v>-</v>
      </c>
      <c r="D39" s="56" t="str">
        <f>IF('Таблица за допустими инвестиции'!D44="","-",SUBSTITUTE(SUBSTITUTE('Таблица за допустими инвестиции'!D44,";",","),"&amp;","И"))</f>
        <v>-</v>
      </c>
      <c r="E39" s="56" t="str">
        <f>IF('Таблица за допустими инвестиции'!E44="","-",SUBSTITUTE('Таблица за допустими инвестиции'!E44,";",","))</f>
        <v>-</v>
      </c>
      <c r="F39" s="56" t="str">
        <f>IF('Таблица за допустими инвестиции'!F44="","-",VLOOKUP('Таблица за допустими инвестиции'!$F44,'Таблица за допустими инвестиции'!$B$259:$D$266,3,FALSE))</f>
        <v>-</v>
      </c>
      <c r="G39" s="56" t="str">
        <f>IF('Таблица за допустими инвестиции'!G44="","-",SUBSTITUTE('Таблица за допустими инвестиции'!G44,";",","))</f>
        <v>-</v>
      </c>
      <c r="H39" s="56" t="str">
        <f>IF('Таблица за допустими инвестиции'!H44="","-",SUBSTITUTE('Таблица за допустими инвестиции'!H44,";",","))</f>
        <v>-</v>
      </c>
      <c r="I39" s="56" t="str">
        <f>IF('Таблица за допустими инвестиции'!I44="","-",SUBSTITUTE('Таблица за допустими инвестиции'!I44,";",","))</f>
        <v>-</v>
      </c>
      <c r="J39" s="56" t="str">
        <f>IF('Таблица за допустими инвестиции'!J44="","-",'Таблица за допустими инвестиции'!J44)</f>
        <v>-</v>
      </c>
      <c r="K39" s="56" t="str">
        <f>IF('Таблица за допустими инвестиции'!K44="","-",'Таблица за допустими инвестиции'!K44)</f>
        <v>-</v>
      </c>
      <c r="L39" s="56" t="str">
        <f>IF('Таблица за допустими инвестиции'!L44="","-",IF(T('Таблица за допустими инвестиции'!L44)="",'Таблица за допустими инвестиции'!L44,VLOOKUP('Таблица за допустими инвестиции'!L44,масиви!$A$69:$C$140,3,FALSE)))</f>
        <v>-</v>
      </c>
    </row>
    <row r="40" spans="1:12">
      <c r="A40" t="s">
        <v>210</v>
      </c>
      <c r="B40" s="56" t="str">
        <f>IF('Таблица за допустими инвестиции'!B45="","-",SUBSTITUTE(SUBSTITUTE('Таблица за допустими инвестиции'!B45,";",","),"&amp;","И"))</f>
        <v>-</v>
      </c>
      <c r="C40" s="56" t="str">
        <f>IF('Таблица за допустими инвестиции'!C45="","-",VLOOKUP('Таблица за допустими инвестиции'!$C45,'Таблица за допустими инвестиции'!$B$243:$C$254,2,FALSE))</f>
        <v>-</v>
      </c>
      <c r="D40" s="56" t="str">
        <f>IF('Таблица за допустими инвестиции'!D45="","-",SUBSTITUTE(SUBSTITUTE('Таблица за допустими инвестиции'!D45,";",","),"&amp;","И"))</f>
        <v>-</v>
      </c>
      <c r="E40" s="56" t="str">
        <f>IF('Таблица за допустими инвестиции'!E45="","-",SUBSTITUTE('Таблица за допустими инвестиции'!E45,";",","))</f>
        <v>-</v>
      </c>
      <c r="F40" s="56" t="str">
        <f>IF('Таблица за допустими инвестиции'!F45="","-",VLOOKUP('Таблица за допустими инвестиции'!$F45,'Таблица за допустими инвестиции'!$B$259:$D$266,3,FALSE))</f>
        <v>-</v>
      </c>
      <c r="G40" s="56" t="str">
        <f>IF('Таблица за допустими инвестиции'!G45="","-",SUBSTITUTE('Таблица за допустими инвестиции'!G45,";",","))</f>
        <v>-</v>
      </c>
      <c r="H40" s="56" t="str">
        <f>IF('Таблица за допустими инвестиции'!H45="","-",SUBSTITUTE('Таблица за допустими инвестиции'!H45,";",","))</f>
        <v>-</v>
      </c>
      <c r="I40" s="56" t="str">
        <f>IF('Таблица за допустими инвестиции'!I45="","-",SUBSTITUTE('Таблица за допустими инвестиции'!I45,";",","))</f>
        <v>-</v>
      </c>
      <c r="J40" s="56" t="str">
        <f>IF('Таблица за допустими инвестиции'!J45="","-",'Таблица за допустими инвестиции'!J45)</f>
        <v>-</v>
      </c>
      <c r="K40" s="56" t="str">
        <f>IF('Таблица за допустими инвестиции'!K45="","-",'Таблица за допустими инвестиции'!K45)</f>
        <v>-</v>
      </c>
      <c r="L40" s="56" t="str">
        <f>IF('Таблица за допустими инвестиции'!L45="","-",IF(T('Таблица за допустими инвестиции'!L45)="",'Таблица за допустими инвестиции'!L45,VLOOKUP('Таблица за допустими инвестиции'!L45,масиви!$A$69:$C$140,3,FALSE)))</f>
        <v>-</v>
      </c>
    </row>
    <row r="41" spans="1:12">
      <c r="A41" t="s">
        <v>210</v>
      </c>
      <c r="B41" s="56" t="str">
        <f>IF('Таблица за допустими инвестиции'!B46="","-",SUBSTITUTE(SUBSTITUTE('Таблица за допустими инвестиции'!B46,";",","),"&amp;","И"))</f>
        <v>-</v>
      </c>
      <c r="C41" s="56" t="str">
        <f>IF('Таблица за допустими инвестиции'!C46="","-",VLOOKUP('Таблица за допустими инвестиции'!$C46,'Таблица за допустими инвестиции'!$B$243:$C$254,2,FALSE))</f>
        <v>-</v>
      </c>
      <c r="D41" s="56" t="str">
        <f>IF('Таблица за допустими инвестиции'!D46="","-",SUBSTITUTE(SUBSTITUTE('Таблица за допустими инвестиции'!D46,";",","),"&amp;","И"))</f>
        <v>-</v>
      </c>
      <c r="E41" s="56" t="str">
        <f>IF('Таблица за допустими инвестиции'!E46="","-",SUBSTITUTE('Таблица за допустими инвестиции'!E46,";",","))</f>
        <v>-</v>
      </c>
      <c r="F41" s="56" t="str">
        <f>IF('Таблица за допустими инвестиции'!F46="","-",VLOOKUP('Таблица за допустими инвестиции'!$F46,'Таблица за допустими инвестиции'!$B$259:$D$266,3,FALSE))</f>
        <v>-</v>
      </c>
      <c r="G41" s="56" t="str">
        <f>IF('Таблица за допустими инвестиции'!G46="","-",SUBSTITUTE('Таблица за допустими инвестиции'!G46,";",","))</f>
        <v>-</v>
      </c>
      <c r="H41" s="56" t="str">
        <f>IF('Таблица за допустими инвестиции'!H46="","-",SUBSTITUTE('Таблица за допустими инвестиции'!H46,";",","))</f>
        <v>-</v>
      </c>
      <c r="I41" s="56" t="str">
        <f>IF('Таблица за допустими инвестиции'!I46="","-",SUBSTITUTE('Таблица за допустими инвестиции'!I46,";",","))</f>
        <v>-</v>
      </c>
      <c r="J41" s="56" t="str">
        <f>IF('Таблица за допустими инвестиции'!J46="","-",'Таблица за допустими инвестиции'!J46)</f>
        <v>-</v>
      </c>
      <c r="K41" s="56" t="str">
        <f>IF('Таблица за допустими инвестиции'!K46="","-",'Таблица за допустими инвестиции'!K46)</f>
        <v>-</v>
      </c>
      <c r="L41" s="56" t="str">
        <f>IF('Таблица за допустими инвестиции'!L46="","-",IF(T('Таблица за допустими инвестиции'!L46)="",'Таблица за допустими инвестиции'!L46,VLOOKUP('Таблица за допустими инвестиции'!L46,масиви!$A$69:$C$140,3,FALSE)))</f>
        <v>-</v>
      </c>
    </row>
    <row r="42" spans="1:12">
      <c r="A42" t="s">
        <v>210</v>
      </c>
      <c r="B42" s="56" t="str">
        <f>IF('Таблица за допустими инвестиции'!B47="","-",SUBSTITUTE(SUBSTITUTE('Таблица за допустими инвестиции'!B47,";",","),"&amp;","И"))</f>
        <v>-</v>
      </c>
      <c r="C42" s="56" t="str">
        <f>IF('Таблица за допустими инвестиции'!C47="","-",VLOOKUP('Таблица за допустими инвестиции'!$C47,'Таблица за допустими инвестиции'!$B$243:$C$254,2,FALSE))</f>
        <v>-</v>
      </c>
      <c r="D42" s="56" t="str">
        <f>IF('Таблица за допустими инвестиции'!D47="","-",SUBSTITUTE(SUBSTITUTE('Таблица за допустими инвестиции'!D47,";",","),"&amp;","И"))</f>
        <v>-</v>
      </c>
      <c r="E42" s="56" t="str">
        <f>IF('Таблица за допустими инвестиции'!E47="","-",SUBSTITUTE('Таблица за допустими инвестиции'!E47,";",","))</f>
        <v>-</v>
      </c>
      <c r="F42" s="56" t="str">
        <f>IF('Таблица за допустими инвестиции'!F47="","-",VLOOKUP('Таблица за допустими инвестиции'!$F47,'Таблица за допустими инвестиции'!$B$259:$D$266,3,FALSE))</f>
        <v>-</v>
      </c>
      <c r="G42" s="56" t="str">
        <f>IF('Таблица за допустими инвестиции'!G47="","-",SUBSTITUTE('Таблица за допустими инвестиции'!G47,";",","))</f>
        <v>-</v>
      </c>
      <c r="H42" s="56" t="str">
        <f>IF('Таблица за допустими инвестиции'!H47="","-",SUBSTITUTE('Таблица за допустими инвестиции'!H47,";",","))</f>
        <v>-</v>
      </c>
      <c r="I42" s="56" t="str">
        <f>IF('Таблица за допустими инвестиции'!I47="","-",SUBSTITUTE('Таблица за допустими инвестиции'!I47,";",","))</f>
        <v>-</v>
      </c>
      <c r="J42" s="56" t="str">
        <f>IF('Таблица за допустими инвестиции'!J47="","-",'Таблица за допустими инвестиции'!J47)</f>
        <v>-</v>
      </c>
      <c r="K42" s="56" t="str">
        <f>IF('Таблица за допустими инвестиции'!K47="","-",'Таблица за допустими инвестиции'!K47)</f>
        <v>-</v>
      </c>
      <c r="L42" s="56" t="str">
        <f>IF('Таблица за допустими инвестиции'!L47="","-",IF(T('Таблица за допустими инвестиции'!L47)="",'Таблица за допустими инвестиции'!L47,VLOOKUP('Таблица за допустими инвестиции'!L47,масиви!$A$69:$C$140,3,FALSE)))</f>
        <v>-</v>
      </c>
    </row>
    <row r="43" spans="1:12">
      <c r="A43" t="s">
        <v>210</v>
      </c>
      <c r="B43" s="56" t="str">
        <f>IF('Таблица за допустими инвестиции'!B48="","-",SUBSTITUTE(SUBSTITUTE('Таблица за допустими инвестиции'!B48,";",","),"&amp;","И"))</f>
        <v>-</v>
      </c>
      <c r="C43" s="56" t="str">
        <f>IF('Таблица за допустими инвестиции'!C48="","-",VLOOKUP('Таблица за допустими инвестиции'!$C48,'Таблица за допустими инвестиции'!$B$243:$C$254,2,FALSE))</f>
        <v>-</v>
      </c>
      <c r="D43" s="56" t="str">
        <f>IF('Таблица за допустими инвестиции'!D48="","-",SUBSTITUTE(SUBSTITUTE('Таблица за допустими инвестиции'!D48,";",","),"&amp;","И"))</f>
        <v>-</v>
      </c>
      <c r="E43" s="56" t="str">
        <f>IF('Таблица за допустими инвестиции'!E48="","-",SUBSTITUTE('Таблица за допустими инвестиции'!E48,";",","))</f>
        <v>-</v>
      </c>
      <c r="F43" s="56" t="str">
        <f>IF('Таблица за допустими инвестиции'!F48="","-",VLOOKUP('Таблица за допустими инвестиции'!$F48,'Таблица за допустими инвестиции'!$B$259:$D$266,3,FALSE))</f>
        <v>-</v>
      </c>
      <c r="G43" s="56" t="str">
        <f>IF('Таблица за допустими инвестиции'!G48="","-",SUBSTITUTE('Таблица за допустими инвестиции'!G48,";",","))</f>
        <v>-</v>
      </c>
      <c r="H43" s="56" t="str">
        <f>IF('Таблица за допустими инвестиции'!H48="","-",SUBSTITUTE('Таблица за допустими инвестиции'!H48,";",","))</f>
        <v>-</v>
      </c>
      <c r="I43" s="56" t="str">
        <f>IF('Таблица за допустими инвестиции'!I48="","-",SUBSTITUTE('Таблица за допустими инвестиции'!I48,";",","))</f>
        <v>-</v>
      </c>
      <c r="J43" s="56" t="str">
        <f>IF('Таблица за допустими инвестиции'!J48="","-",'Таблица за допустими инвестиции'!J48)</f>
        <v>-</v>
      </c>
      <c r="K43" s="56" t="str">
        <f>IF('Таблица за допустими инвестиции'!K48="","-",'Таблица за допустими инвестиции'!K48)</f>
        <v>-</v>
      </c>
      <c r="L43" s="56" t="str">
        <f>IF('Таблица за допустими инвестиции'!L48="","-",IF(T('Таблица за допустими инвестиции'!L48)="",'Таблица за допустими инвестиции'!L48,VLOOKUP('Таблица за допустими инвестиции'!L48,масиви!$A$69:$C$140,3,FALSE)))</f>
        <v>-</v>
      </c>
    </row>
    <row r="44" spans="1:12">
      <c r="A44" t="s">
        <v>210</v>
      </c>
      <c r="B44" s="56" t="str">
        <f>IF('Таблица за допустими инвестиции'!B49="","-",SUBSTITUTE(SUBSTITUTE('Таблица за допустими инвестиции'!B49,";",","),"&amp;","И"))</f>
        <v>-</v>
      </c>
      <c r="C44" s="56" t="str">
        <f>IF('Таблица за допустими инвестиции'!C49="","-",VLOOKUP('Таблица за допустими инвестиции'!$C49,'Таблица за допустими инвестиции'!$B$243:$C$254,2,FALSE))</f>
        <v>-</v>
      </c>
      <c r="D44" s="56" t="str">
        <f>IF('Таблица за допустими инвестиции'!D49="","-",SUBSTITUTE(SUBSTITUTE('Таблица за допустими инвестиции'!D49,";",","),"&amp;","И"))</f>
        <v>-</v>
      </c>
      <c r="E44" s="56" t="str">
        <f>IF('Таблица за допустими инвестиции'!E49="","-",SUBSTITUTE('Таблица за допустими инвестиции'!E49,";",","))</f>
        <v>-</v>
      </c>
      <c r="F44" s="56" t="str">
        <f>IF('Таблица за допустими инвестиции'!F49="","-",VLOOKUP('Таблица за допустими инвестиции'!$F49,'Таблица за допустими инвестиции'!$B$259:$D$266,3,FALSE))</f>
        <v>-</v>
      </c>
      <c r="G44" s="56" t="str">
        <f>IF('Таблица за допустими инвестиции'!G49="","-",SUBSTITUTE('Таблица за допустими инвестиции'!G49,";",","))</f>
        <v>-</v>
      </c>
      <c r="H44" s="56" t="str">
        <f>IF('Таблица за допустими инвестиции'!H49="","-",SUBSTITUTE('Таблица за допустими инвестиции'!H49,";",","))</f>
        <v>-</v>
      </c>
      <c r="I44" s="56" t="str">
        <f>IF('Таблица за допустими инвестиции'!I49="","-",SUBSTITUTE('Таблица за допустими инвестиции'!I49,";",","))</f>
        <v>-</v>
      </c>
      <c r="J44" s="56" t="str">
        <f>IF('Таблица за допустими инвестиции'!J49="","-",'Таблица за допустими инвестиции'!J49)</f>
        <v>-</v>
      </c>
      <c r="K44" s="56" t="str">
        <f>IF('Таблица за допустими инвестиции'!K49="","-",'Таблица за допустими инвестиции'!K49)</f>
        <v>-</v>
      </c>
      <c r="L44" s="56" t="str">
        <f>IF('Таблица за допустими инвестиции'!L49="","-",IF(T('Таблица за допустими инвестиции'!L49)="",'Таблица за допустими инвестиции'!L49,VLOOKUP('Таблица за допустими инвестиции'!L49,масиви!$A$69:$C$140,3,FALSE)))</f>
        <v>-</v>
      </c>
    </row>
    <row r="45" spans="1:12">
      <c r="A45" t="s">
        <v>210</v>
      </c>
      <c r="B45" s="56" t="str">
        <f>IF('Таблица за допустими инвестиции'!B50="","-",SUBSTITUTE(SUBSTITUTE('Таблица за допустими инвестиции'!B50,";",","),"&amp;","И"))</f>
        <v>-</v>
      </c>
      <c r="C45" s="56" t="str">
        <f>IF('Таблица за допустими инвестиции'!C50="","-",VLOOKUP('Таблица за допустими инвестиции'!$C50,'Таблица за допустими инвестиции'!$B$243:$C$254,2,FALSE))</f>
        <v>-</v>
      </c>
      <c r="D45" s="56" t="str">
        <f>IF('Таблица за допустими инвестиции'!D50="","-",SUBSTITUTE(SUBSTITUTE('Таблица за допустими инвестиции'!D50,";",","),"&amp;","И"))</f>
        <v>-</v>
      </c>
      <c r="E45" s="56" t="str">
        <f>IF('Таблица за допустими инвестиции'!E50="","-",SUBSTITUTE('Таблица за допустими инвестиции'!E50,";",","))</f>
        <v>-</v>
      </c>
      <c r="F45" s="56" t="str">
        <f>IF('Таблица за допустими инвестиции'!F50="","-",VLOOKUP('Таблица за допустими инвестиции'!$F50,'Таблица за допустими инвестиции'!$B$259:$D$266,3,FALSE))</f>
        <v>-</v>
      </c>
      <c r="G45" s="56" t="str">
        <f>IF('Таблица за допустими инвестиции'!G50="","-",SUBSTITUTE('Таблица за допустими инвестиции'!G50,";",","))</f>
        <v>-</v>
      </c>
      <c r="H45" s="56" t="str">
        <f>IF('Таблица за допустими инвестиции'!H50="","-",SUBSTITUTE('Таблица за допустими инвестиции'!H50,";",","))</f>
        <v>-</v>
      </c>
      <c r="I45" s="56" t="str">
        <f>IF('Таблица за допустими инвестиции'!I50="","-",SUBSTITUTE('Таблица за допустими инвестиции'!I50,";",","))</f>
        <v>-</v>
      </c>
      <c r="J45" s="56" t="str">
        <f>IF('Таблица за допустими инвестиции'!J50="","-",'Таблица за допустими инвестиции'!J50)</f>
        <v>-</v>
      </c>
      <c r="K45" s="56" t="str">
        <f>IF('Таблица за допустими инвестиции'!K50="","-",'Таблица за допустими инвестиции'!K50)</f>
        <v>-</v>
      </c>
      <c r="L45" s="56" t="str">
        <f>IF('Таблица за допустими инвестиции'!L50="","-",IF(T('Таблица за допустими инвестиции'!L50)="",'Таблица за допустими инвестиции'!L50,VLOOKUP('Таблица за допустими инвестиции'!L50,масиви!$A$69:$C$140,3,FALSE)))</f>
        <v>-</v>
      </c>
    </row>
    <row r="46" spans="1:12">
      <c r="A46" t="s">
        <v>210</v>
      </c>
      <c r="B46" s="56" t="str">
        <f>IF('Таблица за допустими инвестиции'!B51="","-",SUBSTITUTE(SUBSTITUTE('Таблица за допустими инвестиции'!B51,";",","),"&amp;","И"))</f>
        <v>-</v>
      </c>
      <c r="C46" s="56" t="str">
        <f>IF('Таблица за допустими инвестиции'!C51="","-",VLOOKUP('Таблица за допустими инвестиции'!$C51,'Таблица за допустими инвестиции'!$B$243:$C$254,2,FALSE))</f>
        <v>-</v>
      </c>
      <c r="D46" s="56" t="str">
        <f>IF('Таблица за допустими инвестиции'!D51="","-",SUBSTITUTE(SUBSTITUTE('Таблица за допустими инвестиции'!D51,";",","),"&amp;","И"))</f>
        <v>-</v>
      </c>
      <c r="E46" s="56" t="str">
        <f>IF('Таблица за допустими инвестиции'!E51="","-",SUBSTITUTE('Таблица за допустими инвестиции'!E51,";",","))</f>
        <v>-</v>
      </c>
      <c r="F46" s="56" t="str">
        <f>IF('Таблица за допустими инвестиции'!F51="","-",VLOOKUP('Таблица за допустими инвестиции'!$F51,'Таблица за допустими инвестиции'!$B$259:$D$266,3,FALSE))</f>
        <v>-</v>
      </c>
      <c r="G46" s="56" t="str">
        <f>IF('Таблица за допустими инвестиции'!G51="","-",SUBSTITUTE('Таблица за допустими инвестиции'!G51,";",","))</f>
        <v>-</v>
      </c>
      <c r="H46" s="56" t="str">
        <f>IF('Таблица за допустими инвестиции'!H51="","-",SUBSTITUTE('Таблица за допустими инвестиции'!H51,";",","))</f>
        <v>-</v>
      </c>
      <c r="I46" s="56" t="str">
        <f>IF('Таблица за допустими инвестиции'!I51="","-",SUBSTITUTE('Таблица за допустими инвестиции'!I51,";",","))</f>
        <v>-</v>
      </c>
      <c r="J46" s="56" t="str">
        <f>IF('Таблица за допустими инвестиции'!J51="","-",'Таблица за допустими инвестиции'!J51)</f>
        <v>-</v>
      </c>
      <c r="K46" s="56" t="str">
        <f>IF('Таблица за допустими инвестиции'!K51="","-",'Таблица за допустими инвестиции'!K51)</f>
        <v>-</v>
      </c>
      <c r="L46" s="56" t="str">
        <f>IF('Таблица за допустими инвестиции'!L51="","-",IF(T('Таблица за допустими инвестиции'!L51)="",'Таблица за допустими инвестиции'!L51,VLOOKUP('Таблица за допустими инвестиции'!L51,масиви!$A$69:$C$140,3,FALSE)))</f>
        <v>-</v>
      </c>
    </row>
    <row r="47" spans="1:12">
      <c r="A47" t="s">
        <v>210</v>
      </c>
      <c r="B47" s="56" t="str">
        <f>IF('Таблица за допустими инвестиции'!B52="","-",SUBSTITUTE(SUBSTITUTE('Таблица за допустими инвестиции'!B52,";",","),"&amp;","И"))</f>
        <v>-</v>
      </c>
      <c r="C47" s="56" t="str">
        <f>IF('Таблица за допустими инвестиции'!C52="","-",VLOOKUP('Таблица за допустими инвестиции'!$C52,'Таблица за допустими инвестиции'!$B$243:$C$254,2,FALSE))</f>
        <v>-</v>
      </c>
      <c r="D47" s="56" t="str">
        <f>IF('Таблица за допустими инвестиции'!D52="","-",SUBSTITUTE(SUBSTITUTE('Таблица за допустими инвестиции'!D52,";",","),"&amp;","И"))</f>
        <v>-</v>
      </c>
      <c r="E47" s="56" t="str">
        <f>IF('Таблица за допустими инвестиции'!E52="","-",SUBSTITUTE('Таблица за допустими инвестиции'!E52,";",","))</f>
        <v>-</v>
      </c>
      <c r="F47" s="56" t="str">
        <f>IF('Таблица за допустими инвестиции'!F52="","-",VLOOKUP('Таблица за допустими инвестиции'!$F52,'Таблица за допустими инвестиции'!$B$259:$D$266,3,FALSE))</f>
        <v>-</v>
      </c>
      <c r="G47" s="56" t="str">
        <f>IF('Таблица за допустими инвестиции'!G52="","-",SUBSTITUTE('Таблица за допустими инвестиции'!G52,";",","))</f>
        <v>-</v>
      </c>
      <c r="H47" s="56" t="str">
        <f>IF('Таблица за допустими инвестиции'!H52="","-",SUBSTITUTE('Таблица за допустими инвестиции'!H52,";",","))</f>
        <v>-</v>
      </c>
      <c r="I47" s="56" t="str">
        <f>IF('Таблица за допустими инвестиции'!I52="","-",SUBSTITUTE('Таблица за допустими инвестиции'!I52,";",","))</f>
        <v>-</v>
      </c>
      <c r="J47" s="56" t="str">
        <f>IF('Таблица за допустими инвестиции'!J52="","-",'Таблица за допустими инвестиции'!J52)</f>
        <v>-</v>
      </c>
      <c r="K47" s="56" t="str">
        <f>IF('Таблица за допустими инвестиции'!K52="","-",'Таблица за допустими инвестиции'!K52)</f>
        <v>-</v>
      </c>
      <c r="L47" s="56" t="str">
        <f>IF('Таблица за допустими инвестиции'!L52="","-",IF(T('Таблица за допустими инвестиции'!L52)="",'Таблица за допустими инвестиции'!L52,VLOOKUP('Таблица за допустими инвестиции'!L52,масиви!$A$69:$C$140,3,FALSE)))</f>
        <v>-</v>
      </c>
    </row>
    <row r="48" spans="1:12">
      <c r="A48" t="s">
        <v>210</v>
      </c>
      <c r="B48" s="56" t="str">
        <f>IF('Таблица за допустими инвестиции'!B53="","-",SUBSTITUTE(SUBSTITUTE('Таблица за допустими инвестиции'!B53,";",","),"&amp;","И"))</f>
        <v>-</v>
      </c>
      <c r="C48" s="56" t="str">
        <f>IF('Таблица за допустими инвестиции'!C53="","-",VLOOKUP('Таблица за допустими инвестиции'!$C53,'Таблица за допустими инвестиции'!$B$243:$C$254,2,FALSE))</f>
        <v>-</v>
      </c>
      <c r="D48" s="56" t="str">
        <f>IF('Таблица за допустими инвестиции'!D53="","-",SUBSTITUTE(SUBSTITUTE('Таблица за допустими инвестиции'!D53,";",","),"&amp;","И"))</f>
        <v>-</v>
      </c>
      <c r="E48" s="56" t="str">
        <f>IF('Таблица за допустими инвестиции'!E53="","-",SUBSTITUTE('Таблица за допустими инвестиции'!E53,";",","))</f>
        <v>-</v>
      </c>
      <c r="F48" s="56" t="str">
        <f>IF('Таблица за допустими инвестиции'!F53="","-",VLOOKUP('Таблица за допустими инвестиции'!$F53,'Таблица за допустими инвестиции'!$B$259:$D$266,3,FALSE))</f>
        <v>-</v>
      </c>
      <c r="G48" s="56" t="str">
        <f>IF('Таблица за допустими инвестиции'!G53="","-",SUBSTITUTE('Таблица за допустими инвестиции'!G53,";",","))</f>
        <v>-</v>
      </c>
      <c r="H48" s="56" t="str">
        <f>IF('Таблица за допустими инвестиции'!H53="","-",SUBSTITUTE('Таблица за допустими инвестиции'!H53,";",","))</f>
        <v>-</v>
      </c>
      <c r="I48" s="56" t="str">
        <f>IF('Таблица за допустими инвестиции'!I53="","-",SUBSTITUTE('Таблица за допустими инвестиции'!I53,";",","))</f>
        <v>-</v>
      </c>
      <c r="J48" s="56" t="str">
        <f>IF('Таблица за допустими инвестиции'!J53="","-",'Таблица за допустими инвестиции'!J53)</f>
        <v>-</v>
      </c>
      <c r="K48" s="56" t="str">
        <f>IF('Таблица за допустими инвестиции'!K53="","-",'Таблица за допустими инвестиции'!K53)</f>
        <v>-</v>
      </c>
      <c r="L48" s="56" t="str">
        <f>IF('Таблица за допустими инвестиции'!L53="","-",IF(T('Таблица за допустими инвестиции'!L53)="",'Таблица за допустими инвестиции'!L53,VLOOKUP('Таблица за допустими инвестиции'!L53,масиви!$A$69:$C$140,3,FALSE)))</f>
        <v>-</v>
      </c>
    </row>
    <row r="49" spans="1:12">
      <c r="A49" t="s">
        <v>210</v>
      </c>
      <c r="B49" s="56" t="str">
        <f>IF('Таблица за допустими инвестиции'!B54="","-",SUBSTITUTE(SUBSTITUTE('Таблица за допустими инвестиции'!B54,";",","),"&amp;","И"))</f>
        <v>-</v>
      </c>
      <c r="C49" s="56" t="str">
        <f>IF('Таблица за допустими инвестиции'!C54="","-",VLOOKUP('Таблица за допустими инвестиции'!$C54,'Таблица за допустими инвестиции'!$B$243:$C$254,2,FALSE))</f>
        <v>-</v>
      </c>
      <c r="D49" s="56" t="str">
        <f>IF('Таблица за допустими инвестиции'!D54="","-",SUBSTITUTE(SUBSTITUTE('Таблица за допустими инвестиции'!D54,";",","),"&amp;","И"))</f>
        <v>-</v>
      </c>
      <c r="E49" s="56" t="str">
        <f>IF('Таблица за допустими инвестиции'!E54="","-",SUBSTITUTE('Таблица за допустими инвестиции'!E54,";",","))</f>
        <v>-</v>
      </c>
      <c r="F49" s="56" t="str">
        <f>IF('Таблица за допустими инвестиции'!F54="","-",VLOOKUP('Таблица за допустими инвестиции'!$F54,'Таблица за допустими инвестиции'!$B$259:$D$266,3,FALSE))</f>
        <v>-</v>
      </c>
      <c r="G49" s="56" t="str">
        <f>IF('Таблица за допустими инвестиции'!G54="","-",SUBSTITUTE('Таблица за допустими инвестиции'!G54,";",","))</f>
        <v>-</v>
      </c>
      <c r="H49" s="56" t="str">
        <f>IF('Таблица за допустими инвестиции'!H54="","-",SUBSTITUTE('Таблица за допустими инвестиции'!H54,";",","))</f>
        <v>-</v>
      </c>
      <c r="I49" s="56" t="str">
        <f>IF('Таблица за допустими инвестиции'!I54="","-",SUBSTITUTE('Таблица за допустими инвестиции'!I54,";",","))</f>
        <v>-</v>
      </c>
      <c r="J49" s="56" t="str">
        <f>IF('Таблица за допустими инвестиции'!J54="","-",'Таблица за допустими инвестиции'!J54)</f>
        <v>-</v>
      </c>
      <c r="K49" s="56" t="str">
        <f>IF('Таблица за допустими инвестиции'!K54="","-",'Таблица за допустими инвестиции'!K54)</f>
        <v>-</v>
      </c>
      <c r="L49" s="56" t="str">
        <f>IF('Таблица за допустими инвестиции'!L54="","-",IF(T('Таблица за допустими инвестиции'!L54)="",'Таблица за допустими инвестиции'!L54,VLOOKUP('Таблица за допустими инвестиции'!L54,масиви!$A$69:$C$140,3,FALSE)))</f>
        <v>-</v>
      </c>
    </row>
    <row r="50" spans="1:12">
      <c r="A50" t="s">
        <v>210</v>
      </c>
      <c r="B50" s="56" t="str">
        <f>IF('Таблица за допустими инвестиции'!B55="","-",SUBSTITUTE(SUBSTITUTE('Таблица за допустими инвестиции'!B55,";",","),"&amp;","И"))</f>
        <v>-</v>
      </c>
      <c r="C50" s="56" t="str">
        <f>IF('Таблица за допустими инвестиции'!C55="","-",VLOOKUP('Таблица за допустими инвестиции'!$C55,'Таблица за допустими инвестиции'!$B$243:$C$254,2,FALSE))</f>
        <v>-</v>
      </c>
      <c r="D50" s="56" t="str">
        <f>IF('Таблица за допустими инвестиции'!D55="","-",SUBSTITUTE(SUBSTITUTE('Таблица за допустими инвестиции'!D55,";",","),"&amp;","И"))</f>
        <v>-</v>
      </c>
      <c r="E50" s="56" t="str">
        <f>IF('Таблица за допустими инвестиции'!E55="","-",SUBSTITUTE('Таблица за допустими инвестиции'!E55,";",","))</f>
        <v>-</v>
      </c>
      <c r="F50" s="56" t="str">
        <f>IF('Таблица за допустими инвестиции'!F55="","-",VLOOKUP('Таблица за допустими инвестиции'!$F55,'Таблица за допустими инвестиции'!$B$259:$D$266,3,FALSE))</f>
        <v>-</v>
      </c>
      <c r="G50" s="56" t="str">
        <f>IF('Таблица за допустими инвестиции'!G55="","-",SUBSTITUTE('Таблица за допустими инвестиции'!G55,";",","))</f>
        <v>-</v>
      </c>
      <c r="H50" s="56" t="str">
        <f>IF('Таблица за допустими инвестиции'!H55="","-",SUBSTITUTE('Таблица за допустими инвестиции'!H55,";",","))</f>
        <v>-</v>
      </c>
      <c r="I50" s="56" t="str">
        <f>IF('Таблица за допустими инвестиции'!I55="","-",SUBSTITUTE('Таблица за допустими инвестиции'!I55,";",","))</f>
        <v>-</v>
      </c>
      <c r="J50" s="56" t="str">
        <f>IF('Таблица за допустими инвестиции'!J55="","-",'Таблица за допустими инвестиции'!J55)</f>
        <v>-</v>
      </c>
      <c r="K50" s="56" t="str">
        <f>IF('Таблица за допустими инвестиции'!K55="","-",'Таблица за допустими инвестиции'!K55)</f>
        <v>-</v>
      </c>
      <c r="L50" s="56" t="str">
        <f>IF('Таблица за допустими инвестиции'!L55="","-",IF(T('Таблица за допустими инвестиции'!L55)="",'Таблица за допустими инвестиции'!L55,VLOOKUP('Таблица за допустими инвестиции'!L55,масиви!$A$69:$C$140,3,FALSE)))</f>
        <v>-</v>
      </c>
    </row>
    <row r="51" spans="1:12">
      <c r="A51" t="s">
        <v>210</v>
      </c>
      <c r="B51" s="56" t="str">
        <f>IF('Таблица за допустими инвестиции'!B56="","-",SUBSTITUTE(SUBSTITUTE('Таблица за допустими инвестиции'!B56,";",","),"&amp;","И"))</f>
        <v>-</v>
      </c>
      <c r="C51" s="56" t="str">
        <f>IF('Таблица за допустими инвестиции'!C56="","-",VLOOKUP('Таблица за допустими инвестиции'!$C56,'Таблица за допустими инвестиции'!$B$243:$C$254,2,FALSE))</f>
        <v>-</v>
      </c>
      <c r="D51" s="56" t="str">
        <f>IF('Таблица за допустими инвестиции'!D56="","-",SUBSTITUTE(SUBSTITUTE('Таблица за допустими инвестиции'!D56,";",","),"&amp;","И"))</f>
        <v>-</v>
      </c>
      <c r="E51" s="56" t="str">
        <f>IF('Таблица за допустими инвестиции'!E56="","-",SUBSTITUTE('Таблица за допустими инвестиции'!E56,";",","))</f>
        <v>-</v>
      </c>
      <c r="F51" s="56" t="str">
        <f>IF('Таблица за допустими инвестиции'!F56="","-",VLOOKUP('Таблица за допустими инвестиции'!$F56,'Таблица за допустими инвестиции'!$B$259:$D$266,3,FALSE))</f>
        <v>-</v>
      </c>
      <c r="G51" s="56" t="str">
        <f>IF('Таблица за допустими инвестиции'!G56="","-",SUBSTITUTE('Таблица за допустими инвестиции'!G56,";",","))</f>
        <v>-</v>
      </c>
      <c r="H51" s="56" t="str">
        <f>IF('Таблица за допустими инвестиции'!H56="","-",SUBSTITUTE('Таблица за допустими инвестиции'!H56,";",","))</f>
        <v>-</v>
      </c>
      <c r="I51" s="56" t="str">
        <f>IF('Таблица за допустими инвестиции'!I56="","-",SUBSTITUTE('Таблица за допустими инвестиции'!I56,";",","))</f>
        <v>-</v>
      </c>
      <c r="J51" s="56" t="str">
        <f>IF('Таблица за допустими инвестиции'!J56="","-",'Таблица за допустими инвестиции'!J56)</f>
        <v>-</v>
      </c>
      <c r="K51" s="56" t="str">
        <f>IF('Таблица за допустими инвестиции'!K56="","-",'Таблица за допустими инвестиции'!K56)</f>
        <v>-</v>
      </c>
      <c r="L51" s="56" t="str">
        <f>IF('Таблица за допустими инвестиции'!L56="","-",IF(T('Таблица за допустими инвестиции'!L56)="",'Таблица за допустими инвестиции'!L56,VLOOKUP('Таблица за допустими инвестиции'!L56,масиви!$A$69:$C$140,3,FALSE)))</f>
        <v>-</v>
      </c>
    </row>
    <row r="52" spans="1:12">
      <c r="A52" t="s">
        <v>210</v>
      </c>
      <c r="B52" s="56" t="str">
        <f>IF('Таблица за допустими инвестиции'!B57="","-",SUBSTITUTE(SUBSTITUTE('Таблица за допустими инвестиции'!B57,";",","),"&amp;","И"))</f>
        <v>-</v>
      </c>
      <c r="C52" s="56" t="str">
        <f>IF('Таблица за допустими инвестиции'!C57="","-",VLOOKUP('Таблица за допустими инвестиции'!$C57,'Таблица за допустими инвестиции'!$B$243:$C$254,2,FALSE))</f>
        <v>-</v>
      </c>
      <c r="D52" s="56" t="str">
        <f>IF('Таблица за допустими инвестиции'!D57="","-",SUBSTITUTE(SUBSTITUTE('Таблица за допустими инвестиции'!D57,";",","),"&amp;","И"))</f>
        <v>-</v>
      </c>
      <c r="E52" s="56" t="str">
        <f>IF('Таблица за допустими инвестиции'!E57="","-",SUBSTITUTE('Таблица за допустими инвестиции'!E57,";",","))</f>
        <v>-</v>
      </c>
      <c r="F52" s="56" t="str">
        <f>IF('Таблица за допустими инвестиции'!F57="","-",VLOOKUP('Таблица за допустими инвестиции'!$F57,'Таблица за допустими инвестиции'!$B$259:$D$266,3,FALSE))</f>
        <v>-</v>
      </c>
      <c r="G52" s="56" t="str">
        <f>IF('Таблица за допустими инвестиции'!G57="","-",SUBSTITUTE('Таблица за допустими инвестиции'!G57,";",","))</f>
        <v>-</v>
      </c>
      <c r="H52" s="56" t="str">
        <f>IF('Таблица за допустими инвестиции'!H57="","-",SUBSTITUTE('Таблица за допустими инвестиции'!H57,";",","))</f>
        <v>-</v>
      </c>
      <c r="I52" s="56" t="str">
        <f>IF('Таблица за допустими инвестиции'!I57="","-",SUBSTITUTE('Таблица за допустими инвестиции'!I57,";",","))</f>
        <v>-</v>
      </c>
      <c r="J52" s="56" t="str">
        <f>IF('Таблица за допустими инвестиции'!J57="","-",'Таблица за допустими инвестиции'!J57)</f>
        <v>-</v>
      </c>
      <c r="K52" s="56" t="str">
        <f>IF('Таблица за допустими инвестиции'!K57="","-",'Таблица за допустими инвестиции'!K57)</f>
        <v>-</v>
      </c>
      <c r="L52" s="56" t="str">
        <f>IF('Таблица за допустими инвестиции'!L57="","-",IF(T('Таблица за допустими инвестиции'!L57)="",'Таблица за допустими инвестиции'!L57,VLOOKUP('Таблица за допустими инвестиции'!L57,масиви!$A$69:$C$140,3,FALSE)))</f>
        <v>-</v>
      </c>
    </row>
    <row r="53" spans="1:12">
      <c r="A53" t="s">
        <v>210</v>
      </c>
      <c r="B53" s="56" t="str">
        <f>IF('Таблица за допустими инвестиции'!B58="","-",SUBSTITUTE(SUBSTITUTE('Таблица за допустими инвестиции'!B58,";",","),"&amp;","И"))</f>
        <v>-</v>
      </c>
      <c r="C53" s="56" t="str">
        <f>IF('Таблица за допустими инвестиции'!C58="","-",VLOOKUP('Таблица за допустими инвестиции'!$C58,'Таблица за допустими инвестиции'!$B$243:$C$254,2,FALSE))</f>
        <v>-</v>
      </c>
      <c r="D53" s="56" t="str">
        <f>IF('Таблица за допустими инвестиции'!D58="","-",SUBSTITUTE(SUBSTITUTE('Таблица за допустими инвестиции'!D58,";",","),"&amp;","И"))</f>
        <v>-</v>
      </c>
      <c r="E53" s="56" t="str">
        <f>IF('Таблица за допустими инвестиции'!E58="","-",SUBSTITUTE('Таблица за допустими инвестиции'!E58,";",","))</f>
        <v>-</v>
      </c>
      <c r="F53" s="56" t="str">
        <f>IF('Таблица за допустими инвестиции'!F58="","-",VLOOKUP('Таблица за допустими инвестиции'!$F58,'Таблица за допустими инвестиции'!$B$259:$D$266,3,FALSE))</f>
        <v>-</v>
      </c>
      <c r="G53" s="56" t="str">
        <f>IF('Таблица за допустими инвестиции'!G58="","-",SUBSTITUTE('Таблица за допустими инвестиции'!G58,";",","))</f>
        <v>-</v>
      </c>
      <c r="H53" s="56" t="str">
        <f>IF('Таблица за допустими инвестиции'!H58="","-",SUBSTITUTE('Таблица за допустими инвестиции'!H58,";",","))</f>
        <v>-</v>
      </c>
      <c r="I53" s="56" t="str">
        <f>IF('Таблица за допустими инвестиции'!I58="","-",SUBSTITUTE('Таблица за допустими инвестиции'!I58,";",","))</f>
        <v>-</v>
      </c>
      <c r="J53" s="56" t="str">
        <f>IF('Таблица за допустими инвестиции'!J58="","-",'Таблица за допустими инвестиции'!J58)</f>
        <v>-</v>
      </c>
      <c r="K53" s="56" t="str">
        <f>IF('Таблица за допустими инвестиции'!K58="","-",'Таблица за допустими инвестиции'!K58)</f>
        <v>-</v>
      </c>
      <c r="L53" s="56" t="str">
        <f>IF('Таблица за допустими инвестиции'!L58="","-",IF(T('Таблица за допустими инвестиции'!L58)="",'Таблица за допустими инвестиции'!L58,VLOOKUP('Таблица за допустими инвестиции'!L58,масиви!$A$69:$C$140,3,FALSE)))</f>
        <v>-</v>
      </c>
    </row>
    <row r="54" spans="1:12">
      <c r="A54" t="s">
        <v>210</v>
      </c>
      <c r="B54" s="56" t="str">
        <f>IF('Таблица за допустими инвестиции'!B59="","-",SUBSTITUTE(SUBSTITUTE('Таблица за допустими инвестиции'!B59,";",","),"&amp;","И"))</f>
        <v>-</v>
      </c>
      <c r="C54" s="56" t="str">
        <f>IF('Таблица за допустими инвестиции'!C59="","-",VLOOKUP('Таблица за допустими инвестиции'!$C59,'Таблица за допустими инвестиции'!$B$243:$C$254,2,FALSE))</f>
        <v>-</v>
      </c>
      <c r="D54" s="56" t="str">
        <f>IF('Таблица за допустими инвестиции'!D59="","-",SUBSTITUTE(SUBSTITUTE('Таблица за допустими инвестиции'!D59,";",","),"&amp;","И"))</f>
        <v>-</v>
      </c>
      <c r="E54" s="56" t="str">
        <f>IF('Таблица за допустими инвестиции'!E59="","-",SUBSTITUTE('Таблица за допустими инвестиции'!E59,";",","))</f>
        <v>-</v>
      </c>
      <c r="F54" s="56" t="str">
        <f>IF('Таблица за допустими инвестиции'!F59="","-",VLOOKUP('Таблица за допустими инвестиции'!$F59,'Таблица за допустими инвестиции'!$B$259:$D$266,3,FALSE))</f>
        <v>-</v>
      </c>
      <c r="G54" s="56" t="str">
        <f>IF('Таблица за допустими инвестиции'!G59="","-",SUBSTITUTE('Таблица за допустими инвестиции'!G59,";",","))</f>
        <v>-</v>
      </c>
      <c r="H54" s="56" t="str">
        <f>IF('Таблица за допустими инвестиции'!H59="","-",SUBSTITUTE('Таблица за допустими инвестиции'!H59,";",","))</f>
        <v>-</v>
      </c>
      <c r="I54" s="56" t="str">
        <f>IF('Таблица за допустими инвестиции'!I59="","-",SUBSTITUTE('Таблица за допустими инвестиции'!I59,";",","))</f>
        <v>-</v>
      </c>
      <c r="J54" s="56" t="str">
        <f>IF('Таблица за допустими инвестиции'!J59="","-",'Таблица за допустими инвестиции'!J59)</f>
        <v>-</v>
      </c>
      <c r="K54" s="56" t="str">
        <f>IF('Таблица за допустими инвестиции'!K59="","-",'Таблица за допустими инвестиции'!K59)</f>
        <v>-</v>
      </c>
      <c r="L54" s="56" t="str">
        <f>IF('Таблица за допустими инвестиции'!L59="","-",IF(T('Таблица за допустими инвестиции'!L59)="",'Таблица за допустими инвестиции'!L59,VLOOKUP('Таблица за допустими инвестиции'!L59,масиви!$A$69:$C$140,3,FALSE)))</f>
        <v>-</v>
      </c>
    </row>
    <row r="55" spans="1:12">
      <c r="A55" t="s">
        <v>210</v>
      </c>
      <c r="B55" s="56" t="str">
        <f>IF('Таблица за допустими инвестиции'!B60="","-",SUBSTITUTE(SUBSTITUTE('Таблица за допустими инвестиции'!B60,";",","),"&amp;","И"))</f>
        <v>-</v>
      </c>
      <c r="C55" s="56" t="str">
        <f>IF('Таблица за допустими инвестиции'!C60="","-",VLOOKUP('Таблица за допустими инвестиции'!$C60,'Таблица за допустими инвестиции'!$B$243:$C$254,2,FALSE))</f>
        <v>-</v>
      </c>
      <c r="D55" s="56" t="str">
        <f>IF('Таблица за допустими инвестиции'!D60="","-",SUBSTITUTE(SUBSTITUTE('Таблица за допустими инвестиции'!D60,";",","),"&amp;","И"))</f>
        <v>-</v>
      </c>
      <c r="E55" s="56" t="str">
        <f>IF('Таблица за допустими инвестиции'!E60="","-",SUBSTITUTE('Таблица за допустими инвестиции'!E60,";",","))</f>
        <v>-</v>
      </c>
      <c r="F55" s="56" t="str">
        <f>IF('Таблица за допустими инвестиции'!F60="","-",VLOOKUP('Таблица за допустими инвестиции'!$F60,'Таблица за допустими инвестиции'!$B$259:$D$266,3,FALSE))</f>
        <v>-</v>
      </c>
      <c r="G55" s="56" t="str">
        <f>IF('Таблица за допустими инвестиции'!G60="","-",SUBSTITUTE('Таблица за допустими инвестиции'!G60,";",","))</f>
        <v>-</v>
      </c>
      <c r="H55" s="56" t="str">
        <f>IF('Таблица за допустими инвестиции'!H60="","-",SUBSTITUTE('Таблица за допустими инвестиции'!H60,";",","))</f>
        <v>-</v>
      </c>
      <c r="I55" s="56" t="str">
        <f>IF('Таблица за допустими инвестиции'!I60="","-",SUBSTITUTE('Таблица за допустими инвестиции'!I60,";",","))</f>
        <v>-</v>
      </c>
      <c r="J55" s="56" t="str">
        <f>IF('Таблица за допустими инвестиции'!J60="","-",'Таблица за допустими инвестиции'!J60)</f>
        <v>-</v>
      </c>
      <c r="K55" s="56" t="str">
        <f>IF('Таблица за допустими инвестиции'!K60="","-",'Таблица за допустими инвестиции'!K60)</f>
        <v>-</v>
      </c>
      <c r="L55" s="56" t="str">
        <f>IF('Таблица за допустими инвестиции'!L60="","-",IF(T('Таблица за допустими инвестиции'!L60)="",'Таблица за допустими инвестиции'!L60,VLOOKUP('Таблица за допустими инвестиции'!L60,масиви!$A$69:$C$140,3,FALSE)))</f>
        <v>-</v>
      </c>
    </row>
    <row r="56" spans="1:12">
      <c r="A56" t="s">
        <v>210</v>
      </c>
      <c r="B56" s="56" t="str">
        <f>IF('Таблица за допустими инвестиции'!B61="","-",SUBSTITUTE(SUBSTITUTE('Таблица за допустими инвестиции'!B61,";",","),"&amp;","И"))</f>
        <v>-</v>
      </c>
      <c r="C56" s="56" t="str">
        <f>IF('Таблица за допустими инвестиции'!C61="","-",VLOOKUP('Таблица за допустими инвестиции'!$C61,'Таблица за допустими инвестиции'!$B$243:$C$254,2,FALSE))</f>
        <v>-</v>
      </c>
      <c r="D56" s="56" t="str">
        <f>IF('Таблица за допустими инвестиции'!D61="","-",SUBSTITUTE(SUBSTITUTE('Таблица за допустими инвестиции'!D61,";",","),"&amp;","И"))</f>
        <v>-</v>
      </c>
      <c r="E56" s="56" t="str">
        <f>IF('Таблица за допустими инвестиции'!E61="","-",SUBSTITUTE('Таблица за допустими инвестиции'!E61,";",","))</f>
        <v>-</v>
      </c>
      <c r="F56" s="56" t="str">
        <f>IF('Таблица за допустими инвестиции'!F61="","-",VLOOKUP('Таблица за допустими инвестиции'!$F61,'Таблица за допустими инвестиции'!$B$259:$D$266,3,FALSE))</f>
        <v>-</v>
      </c>
      <c r="G56" s="56" t="str">
        <f>IF('Таблица за допустими инвестиции'!G61="","-",SUBSTITUTE('Таблица за допустими инвестиции'!G61,";",","))</f>
        <v>-</v>
      </c>
      <c r="H56" s="56" t="str">
        <f>IF('Таблица за допустими инвестиции'!H61="","-",SUBSTITUTE('Таблица за допустими инвестиции'!H61,";",","))</f>
        <v>-</v>
      </c>
      <c r="I56" s="56" t="str">
        <f>IF('Таблица за допустими инвестиции'!I61="","-",SUBSTITUTE('Таблица за допустими инвестиции'!I61,";",","))</f>
        <v>-</v>
      </c>
      <c r="J56" s="56" t="str">
        <f>IF('Таблица за допустими инвестиции'!J61="","-",'Таблица за допустими инвестиции'!J61)</f>
        <v>-</v>
      </c>
      <c r="K56" s="56" t="str">
        <f>IF('Таблица за допустими инвестиции'!K61="","-",'Таблица за допустими инвестиции'!K61)</f>
        <v>-</v>
      </c>
      <c r="L56" s="56" t="str">
        <f>IF('Таблица за допустими инвестиции'!L61="","-",IF(T('Таблица за допустими инвестиции'!L61)="",'Таблица за допустими инвестиции'!L61,VLOOKUP('Таблица за допустими инвестиции'!L61,масиви!$A$69:$C$140,3,FALSE)))</f>
        <v>-</v>
      </c>
    </row>
    <row r="57" spans="1:12">
      <c r="A57" t="s">
        <v>210</v>
      </c>
      <c r="B57" s="56" t="str">
        <f>IF('Таблица за допустими инвестиции'!B62="","-",SUBSTITUTE(SUBSTITUTE('Таблица за допустими инвестиции'!B62,";",","),"&amp;","И"))</f>
        <v>-</v>
      </c>
      <c r="C57" s="56" t="str">
        <f>IF('Таблица за допустими инвестиции'!C62="","-",VLOOKUP('Таблица за допустими инвестиции'!$C62,'Таблица за допустими инвестиции'!$B$243:$C$254,2,FALSE))</f>
        <v>-</v>
      </c>
      <c r="D57" s="56" t="str">
        <f>IF('Таблица за допустими инвестиции'!D62="","-",SUBSTITUTE(SUBSTITUTE('Таблица за допустими инвестиции'!D62,";",","),"&amp;","И"))</f>
        <v>-</v>
      </c>
      <c r="E57" s="56" t="str">
        <f>IF('Таблица за допустими инвестиции'!E62="","-",SUBSTITUTE('Таблица за допустими инвестиции'!E62,";",","))</f>
        <v>-</v>
      </c>
      <c r="F57" s="56" t="str">
        <f>IF('Таблица за допустими инвестиции'!F62="","-",VLOOKUP('Таблица за допустими инвестиции'!$F62,'Таблица за допустими инвестиции'!$B$259:$D$266,3,FALSE))</f>
        <v>-</v>
      </c>
      <c r="G57" s="56" t="str">
        <f>IF('Таблица за допустими инвестиции'!G62="","-",SUBSTITUTE('Таблица за допустими инвестиции'!G62,";",","))</f>
        <v>-</v>
      </c>
      <c r="H57" s="56" t="str">
        <f>IF('Таблица за допустими инвестиции'!H62="","-",SUBSTITUTE('Таблица за допустими инвестиции'!H62,";",","))</f>
        <v>-</v>
      </c>
      <c r="I57" s="56" t="str">
        <f>IF('Таблица за допустими инвестиции'!I62="","-",SUBSTITUTE('Таблица за допустими инвестиции'!I62,";",","))</f>
        <v>-</v>
      </c>
      <c r="J57" s="56" t="str">
        <f>IF('Таблица за допустими инвестиции'!J62="","-",'Таблица за допустими инвестиции'!J62)</f>
        <v>-</v>
      </c>
      <c r="K57" s="56" t="str">
        <f>IF('Таблица за допустими инвестиции'!K62="","-",'Таблица за допустими инвестиции'!K62)</f>
        <v>-</v>
      </c>
      <c r="L57" s="56" t="str">
        <f>IF('Таблица за допустими инвестиции'!L62="","-",IF(T('Таблица за допустими инвестиции'!L62)="",'Таблица за допустими инвестиции'!L62,VLOOKUP('Таблица за допустими инвестиции'!L62,масиви!$A$69:$C$140,3,FALSE)))</f>
        <v>-</v>
      </c>
    </row>
    <row r="58" spans="1:12">
      <c r="A58" t="s">
        <v>210</v>
      </c>
      <c r="B58" s="56" t="str">
        <f>IF('Таблица за допустими инвестиции'!B63="","-",SUBSTITUTE(SUBSTITUTE('Таблица за допустими инвестиции'!B63,";",","),"&amp;","И"))</f>
        <v>-</v>
      </c>
      <c r="C58" s="56" t="str">
        <f>IF('Таблица за допустими инвестиции'!C63="","-",VLOOKUP('Таблица за допустими инвестиции'!$C63,'Таблица за допустими инвестиции'!$B$243:$C$254,2,FALSE))</f>
        <v>-</v>
      </c>
      <c r="D58" s="56" t="str">
        <f>IF('Таблица за допустими инвестиции'!D63="","-",SUBSTITUTE(SUBSTITUTE('Таблица за допустими инвестиции'!D63,";",","),"&amp;","И"))</f>
        <v>-</v>
      </c>
      <c r="E58" s="56" t="str">
        <f>IF('Таблица за допустими инвестиции'!E63="","-",SUBSTITUTE('Таблица за допустими инвестиции'!E63,";",","))</f>
        <v>-</v>
      </c>
      <c r="F58" s="56" t="str">
        <f>IF('Таблица за допустими инвестиции'!F63="","-",VLOOKUP('Таблица за допустими инвестиции'!$F63,'Таблица за допустими инвестиции'!$B$259:$D$266,3,FALSE))</f>
        <v>-</v>
      </c>
      <c r="G58" s="56" t="str">
        <f>IF('Таблица за допустими инвестиции'!G63="","-",SUBSTITUTE('Таблица за допустими инвестиции'!G63,";",","))</f>
        <v>-</v>
      </c>
      <c r="H58" s="56" t="str">
        <f>IF('Таблица за допустими инвестиции'!H63="","-",SUBSTITUTE('Таблица за допустими инвестиции'!H63,";",","))</f>
        <v>-</v>
      </c>
      <c r="I58" s="56" t="str">
        <f>IF('Таблица за допустими инвестиции'!I63="","-",SUBSTITUTE('Таблица за допустими инвестиции'!I63,";",","))</f>
        <v>-</v>
      </c>
      <c r="J58" s="56" t="str">
        <f>IF('Таблица за допустими инвестиции'!J63="","-",'Таблица за допустими инвестиции'!J63)</f>
        <v>-</v>
      </c>
      <c r="K58" s="56" t="str">
        <f>IF('Таблица за допустими инвестиции'!K63="","-",'Таблица за допустими инвестиции'!K63)</f>
        <v>-</v>
      </c>
      <c r="L58" s="56" t="str">
        <f>IF('Таблица за допустими инвестиции'!L63="","-",IF(T('Таблица за допустими инвестиции'!L63)="",'Таблица за допустими инвестиции'!L63,VLOOKUP('Таблица за допустими инвестиции'!L63,масиви!$A$69:$C$140,3,FALSE)))</f>
        <v>-</v>
      </c>
    </row>
    <row r="59" spans="1:12">
      <c r="A59" t="s">
        <v>210</v>
      </c>
      <c r="B59" s="56" t="str">
        <f>IF('Таблица за допустими инвестиции'!B64="","-",SUBSTITUTE(SUBSTITUTE('Таблица за допустими инвестиции'!B64,";",","),"&amp;","И"))</f>
        <v>-</v>
      </c>
      <c r="C59" s="56" t="str">
        <f>IF('Таблица за допустими инвестиции'!C64="","-",VLOOKUP('Таблица за допустими инвестиции'!$C64,'Таблица за допустими инвестиции'!$B$243:$C$254,2,FALSE))</f>
        <v>-</v>
      </c>
      <c r="D59" s="56" t="str">
        <f>IF('Таблица за допустими инвестиции'!D64="","-",SUBSTITUTE(SUBSTITUTE('Таблица за допустими инвестиции'!D64,";",","),"&amp;","И"))</f>
        <v>-</v>
      </c>
      <c r="E59" s="56" t="str">
        <f>IF('Таблица за допустими инвестиции'!E64="","-",SUBSTITUTE('Таблица за допустими инвестиции'!E64,";",","))</f>
        <v>-</v>
      </c>
      <c r="F59" s="56" t="str">
        <f>IF('Таблица за допустими инвестиции'!F64="","-",VLOOKUP('Таблица за допустими инвестиции'!$F64,'Таблица за допустими инвестиции'!$B$259:$D$266,3,FALSE))</f>
        <v>-</v>
      </c>
      <c r="G59" s="56" t="str">
        <f>IF('Таблица за допустими инвестиции'!G64="","-",SUBSTITUTE('Таблица за допустими инвестиции'!G64,";",","))</f>
        <v>-</v>
      </c>
      <c r="H59" s="56" t="str">
        <f>IF('Таблица за допустими инвестиции'!H64="","-",SUBSTITUTE('Таблица за допустими инвестиции'!H64,";",","))</f>
        <v>-</v>
      </c>
      <c r="I59" s="56" t="str">
        <f>IF('Таблица за допустими инвестиции'!I64="","-",SUBSTITUTE('Таблица за допустими инвестиции'!I64,";",","))</f>
        <v>-</v>
      </c>
      <c r="J59" s="56" t="str">
        <f>IF('Таблица за допустими инвестиции'!J64="","-",'Таблица за допустими инвестиции'!J64)</f>
        <v>-</v>
      </c>
      <c r="K59" s="56" t="str">
        <f>IF('Таблица за допустими инвестиции'!K64="","-",'Таблица за допустими инвестиции'!K64)</f>
        <v>-</v>
      </c>
      <c r="L59" s="56" t="str">
        <f>IF('Таблица за допустими инвестиции'!L64="","-",IF(T('Таблица за допустими инвестиции'!L64)="",'Таблица за допустими инвестиции'!L64,VLOOKUP('Таблица за допустими инвестиции'!L64,масиви!$A$69:$C$140,3,FALSE)))</f>
        <v>-</v>
      </c>
    </row>
    <row r="60" spans="1:12">
      <c r="A60" t="s">
        <v>210</v>
      </c>
      <c r="B60" s="56" t="str">
        <f>IF('Таблица за допустими инвестиции'!B65="","-",SUBSTITUTE(SUBSTITUTE('Таблица за допустими инвестиции'!B65,";",","),"&amp;","И"))</f>
        <v>-</v>
      </c>
      <c r="C60" s="56" t="str">
        <f>IF('Таблица за допустими инвестиции'!C65="","-",VLOOKUP('Таблица за допустими инвестиции'!$C65,'Таблица за допустими инвестиции'!$B$243:$C$254,2,FALSE))</f>
        <v>-</v>
      </c>
      <c r="D60" s="56" t="str">
        <f>IF('Таблица за допустими инвестиции'!D65="","-",SUBSTITUTE(SUBSTITUTE('Таблица за допустими инвестиции'!D65,";",","),"&amp;","И"))</f>
        <v>-</v>
      </c>
      <c r="E60" s="56" t="str">
        <f>IF('Таблица за допустими инвестиции'!E65="","-",SUBSTITUTE('Таблица за допустими инвестиции'!E65,";",","))</f>
        <v>-</v>
      </c>
      <c r="F60" s="56" t="str">
        <f>IF('Таблица за допустими инвестиции'!F65="","-",VLOOKUP('Таблица за допустими инвестиции'!$F65,'Таблица за допустими инвестиции'!$B$259:$D$266,3,FALSE))</f>
        <v>-</v>
      </c>
      <c r="G60" s="56" t="str">
        <f>IF('Таблица за допустими инвестиции'!G65="","-",SUBSTITUTE('Таблица за допустими инвестиции'!G65,";",","))</f>
        <v>-</v>
      </c>
      <c r="H60" s="56" t="str">
        <f>IF('Таблица за допустими инвестиции'!H65="","-",SUBSTITUTE('Таблица за допустими инвестиции'!H65,";",","))</f>
        <v>-</v>
      </c>
      <c r="I60" s="56" t="str">
        <f>IF('Таблица за допустими инвестиции'!I65="","-",SUBSTITUTE('Таблица за допустими инвестиции'!I65,";",","))</f>
        <v>-</v>
      </c>
      <c r="J60" s="56" t="str">
        <f>IF('Таблица за допустими инвестиции'!J65="","-",'Таблица за допустими инвестиции'!J65)</f>
        <v>-</v>
      </c>
      <c r="K60" s="56" t="str">
        <f>IF('Таблица за допустими инвестиции'!K65="","-",'Таблица за допустими инвестиции'!K65)</f>
        <v>-</v>
      </c>
      <c r="L60" s="56" t="str">
        <f>IF('Таблица за допустими инвестиции'!L65="","-",IF(T('Таблица за допустими инвестиции'!L65)="",'Таблица за допустими инвестиции'!L65,VLOOKUP('Таблица за допустими инвестиции'!L65,масиви!$A$69:$C$140,3,FALSE)))</f>
        <v>-</v>
      </c>
    </row>
    <row r="61" spans="1:12">
      <c r="A61" t="s">
        <v>210</v>
      </c>
      <c r="B61" s="56" t="str">
        <f>IF('Таблица за допустими инвестиции'!B66="","-",SUBSTITUTE(SUBSTITUTE('Таблица за допустими инвестиции'!B66,";",","),"&amp;","И"))</f>
        <v>-</v>
      </c>
      <c r="C61" s="56" t="str">
        <f>IF('Таблица за допустими инвестиции'!C66="","-",VLOOKUP('Таблица за допустими инвестиции'!$C66,'Таблица за допустими инвестиции'!$B$243:$C$254,2,FALSE))</f>
        <v>-</v>
      </c>
      <c r="D61" s="56" t="str">
        <f>IF('Таблица за допустими инвестиции'!D66="","-",SUBSTITUTE(SUBSTITUTE('Таблица за допустими инвестиции'!D66,";",","),"&amp;","И"))</f>
        <v>-</v>
      </c>
      <c r="E61" s="56" t="str">
        <f>IF('Таблица за допустими инвестиции'!E66="","-",SUBSTITUTE('Таблица за допустими инвестиции'!E66,";",","))</f>
        <v>-</v>
      </c>
      <c r="F61" s="56" t="str">
        <f>IF('Таблица за допустими инвестиции'!F66="","-",VLOOKUP('Таблица за допустими инвестиции'!$F66,'Таблица за допустими инвестиции'!$B$259:$D$266,3,FALSE))</f>
        <v>-</v>
      </c>
      <c r="G61" s="56" t="str">
        <f>IF('Таблица за допустими инвестиции'!G66="","-",SUBSTITUTE('Таблица за допустими инвестиции'!G66,";",","))</f>
        <v>-</v>
      </c>
      <c r="H61" s="56" t="str">
        <f>IF('Таблица за допустими инвестиции'!H66="","-",SUBSTITUTE('Таблица за допустими инвестиции'!H66,";",","))</f>
        <v>-</v>
      </c>
      <c r="I61" s="56" t="str">
        <f>IF('Таблица за допустими инвестиции'!I66="","-",SUBSTITUTE('Таблица за допустими инвестиции'!I66,";",","))</f>
        <v>-</v>
      </c>
      <c r="J61" s="56" t="str">
        <f>IF('Таблица за допустими инвестиции'!J66="","-",'Таблица за допустими инвестиции'!J66)</f>
        <v>-</v>
      </c>
      <c r="K61" s="56" t="str">
        <f>IF('Таблица за допустими инвестиции'!K66="","-",'Таблица за допустими инвестиции'!K66)</f>
        <v>-</v>
      </c>
      <c r="L61" s="56" t="str">
        <f>IF('Таблица за допустими инвестиции'!L66="","-",IF(T('Таблица за допустими инвестиции'!L66)="",'Таблица за допустими инвестиции'!L66,VLOOKUP('Таблица за допустими инвестиции'!L66,масиви!$A$69:$C$140,3,FALSE)))</f>
        <v>-</v>
      </c>
    </row>
    <row r="62" spans="1:12">
      <c r="A62" t="s">
        <v>210</v>
      </c>
      <c r="B62" s="56" t="str">
        <f>IF('Таблица за допустими инвестиции'!B67="","-",SUBSTITUTE(SUBSTITUTE('Таблица за допустими инвестиции'!B67,";",","),"&amp;","И"))</f>
        <v>-</v>
      </c>
      <c r="C62" s="56" t="str">
        <f>IF('Таблица за допустими инвестиции'!C67="","-",VLOOKUP('Таблица за допустими инвестиции'!$C67,'Таблица за допустими инвестиции'!$B$243:$C$254,2,FALSE))</f>
        <v>-</v>
      </c>
      <c r="D62" s="56" t="str">
        <f>IF('Таблица за допустими инвестиции'!D67="","-",SUBSTITUTE(SUBSTITUTE('Таблица за допустими инвестиции'!D67,";",","),"&amp;","И"))</f>
        <v>-</v>
      </c>
      <c r="E62" s="56" t="str">
        <f>IF('Таблица за допустими инвестиции'!E67="","-",SUBSTITUTE('Таблица за допустими инвестиции'!E67,";",","))</f>
        <v>-</v>
      </c>
      <c r="F62" s="56" t="str">
        <f>IF('Таблица за допустими инвестиции'!F67="","-",VLOOKUP('Таблица за допустими инвестиции'!$F67,'Таблица за допустими инвестиции'!$B$259:$D$266,3,FALSE))</f>
        <v>-</v>
      </c>
      <c r="G62" s="56" t="str">
        <f>IF('Таблица за допустими инвестиции'!G67="","-",SUBSTITUTE('Таблица за допустими инвестиции'!G67,";",","))</f>
        <v>-</v>
      </c>
      <c r="H62" s="56" t="str">
        <f>IF('Таблица за допустими инвестиции'!H67="","-",SUBSTITUTE('Таблица за допустими инвестиции'!H67,";",","))</f>
        <v>-</v>
      </c>
      <c r="I62" s="56" t="str">
        <f>IF('Таблица за допустими инвестиции'!I67="","-",SUBSTITUTE('Таблица за допустими инвестиции'!I67,";",","))</f>
        <v>-</v>
      </c>
      <c r="J62" s="56" t="str">
        <f>IF('Таблица за допустими инвестиции'!J67="","-",'Таблица за допустими инвестиции'!J67)</f>
        <v>-</v>
      </c>
      <c r="K62" s="56" t="str">
        <f>IF('Таблица за допустими инвестиции'!K67="","-",'Таблица за допустими инвестиции'!K67)</f>
        <v>-</v>
      </c>
      <c r="L62" s="56" t="str">
        <f>IF('Таблица за допустими инвестиции'!L67="","-",IF(T('Таблица за допустими инвестиции'!L67)="",'Таблица за допустими инвестиции'!L67,VLOOKUP('Таблица за допустими инвестиции'!L67,масиви!$A$69:$C$140,3,FALSE)))</f>
        <v>-</v>
      </c>
    </row>
    <row r="63" spans="1:12">
      <c r="A63" t="s">
        <v>210</v>
      </c>
      <c r="B63" s="56" t="str">
        <f>IF('Таблица за допустими инвестиции'!B68="","-",SUBSTITUTE(SUBSTITUTE('Таблица за допустими инвестиции'!B68,";",","),"&amp;","И"))</f>
        <v>-</v>
      </c>
      <c r="C63" s="56" t="str">
        <f>IF('Таблица за допустими инвестиции'!C68="","-",VLOOKUP('Таблица за допустими инвестиции'!$C68,'Таблица за допустими инвестиции'!$B$243:$C$254,2,FALSE))</f>
        <v>-</v>
      </c>
      <c r="D63" s="56" t="str">
        <f>IF('Таблица за допустими инвестиции'!D68="","-",SUBSTITUTE(SUBSTITUTE('Таблица за допустими инвестиции'!D68,";",","),"&amp;","И"))</f>
        <v>-</v>
      </c>
      <c r="E63" s="56" t="str">
        <f>IF('Таблица за допустими инвестиции'!E68="","-",SUBSTITUTE('Таблица за допустими инвестиции'!E68,";",","))</f>
        <v>-</v>
      </c>
      <c r="F63" s="56" t="str">
        <f>IF('Таблица за допустими инвестиции'!F68="","-",VLOOKUP('Таблица за допустими инвестиции'!$F68,'Таблица за допустими инвестиции'!$B$259:$D$266,3,FALSE))</f>
        <v>-</v>
      </c>
      <c r="G63" s="56" t="str">
        <f>IF('Таблица за допустими инвестиции'!G68="","-",SUBSTITUTE('Таблица за допустими инвестиции'!G68,";",","))</f>
        <v>-</v>
      </c>
      <c r="H63" s="56" t="str">
        <f>IF('Таблица за допустими инвестиции'!H68="","-",SUBSTITUTE('Таблица за допустими инвестиции'!H68,";",","))</f>
        <v>-</v>
      </c>
      <c r="I63" s="56" t="str">
        <f>IF('Таблица за допустими инвестиции'!I68="","-",SUBSTITUTE('Таблица за допустими инвестиции'!I68,";",","))</f>
        <v>-</v>
      </c>
      <c r="J63" s="56" t="str">
        <f>IF('Таблица за допустими инвестиции'!J68="","-",'Таблица за допустими инвестиции'!J68)</f>
        <v>-</v>
      </c>
      <c r="K63" s="56" t="str">
        <f>IF('Таблица за допустими инвестиции'!K68="","-",'Таблица за допустими инвестиции'!K68)</f>
        <v>-</v>
      </c>
      <c r="L63" s="56" t="str">
        <f>IF('Таблица за допустими инвестиции'!L68="","-",IF(T('Таблица за допустими инвестиции'!L68)="",'Таблица за допустими инвестиции'!L68,VLOOKUP('Таблица за допустими инвестиции'!L68,масиви!$A$69:$C$140,3,FALSE)))</f>
        <v>-</v>
      </c>
    </row>
    <row r="64" spans="1:12">
      <c r="A64" t="s">
        <v>210</v>
      </c>
      <c r="B64" s="56" t="str">
        <f>IF('Таблица за допустими инвестиции'!B69="","-",SUBSTITUTE(SUBSTITUTE('Таблица за допустими инвестиции'!B69,";",","),"&amp;","И"))</f>
        <v>-</v>
      </c>
      <c r="C64" s="56" t="str">
        <f>IF('Таблица за допустими инвестиции'!C69="","-",VLOOKUP('Таблица за допустими инвестиции'!$C69,'Таблица за допустими инвестиции'!$B$243:$C$254,2,FALSE))</f>
        <v>-</v>
      </c>
      <c r="D64" s="56" t="str">
        <f>IF('Таблица за допустими инвестиции'!D69="","-",SUBSTITUTE(SUBSTITUTE('Таблица за допустими инвестиции'!D69,";",","),"&amp;","И"))</f>
        <v>-</v>
      </c>
      <c r="E64" s="56" t="str">
        <f>IF('Таблица за допустими инвестиции'!E69="","-",SUBSTITUTE('Таблица за допустими инвестиции'!E69,";",","))</f>
        <v>-</v>
      </c>
      <c r="F64" s="56" t="str">
        <f>IF('Таблица за допустими инвестиции'!F69="","-",VLOOKUP('Таблица за допустими инвестиции'!$F69,'Таблица за допустими инвестиции'!$B$259:$D$266,3,FALSE))</f>
        <v>-</v>
      </c>
      <c r="G64" s="56" t="str">
        <f>IF('Таблица за допустими инвестиции'!G69="","-",SUBSTITUTE('Таблица за допустими инвестиции'!G69,";",","))</f>
        <v>-</v>
      </c>
      <c r="H64" s="56" t="str">
        <f>IF('Таблица за допустими инвестиции'!H69="","-",SUBSTITUTE('Таблица за допустими инвестиции'!H69,";",","))</f>
        <v>-</v>
      </c>
      <c r="I64" s="56" t="str">
        <f>IF('Таблица за допустими инвестиции'!I69="","-",SUBSTITUTE('Таблица за допустими инвестиции'!I69,";",","))</f>
        <v>-</v>
      </c>
      <c r="J64" s="56" t="str">
        <f>IF('Таблица за допустими инвестиции'!J69="","-",'Таблица за допустими инвестиции'!J69)</f>
        <v>-</v>
      </c>
      <c r="K64" s="56" t="str">
        <f>IF('Таблица за допустими инвестиции'!K69="","-",'Таблица за допустими инвестиции'!K69)</f>
        <v>-</v>
      </c>
      <c r="L64" s="56" t="str">
        <f>IF('Таблица за допустими инвестиции'!L69="","-",IF(T('Таблица за допустими инвестиции'!L69)="",'Таблица за допустими инвестиции'!L69,VLOOKUP('Таблица за допустими инвестиции'!L69,масиви!$A$69:$C$140,3,FALSE)))</f>
        <v>-</v>
      </c>
    </row>
    <row r="65" spans="1:12">
      <c r="A65" t="s">
        <v>210</v>
      </c>
      <c r="B65" s="56" t="str">
        <f>IF('Таблица за допустими инвестиции'!B70="","-",SUBSTITUTE(SUBSTITUTE('Таблица за допустими инвестиции'!B70,";",","),"&amp;","И"))</f>
        <v>-</v>
      </c>
      <c r="C65" s="56" t="str">
        <f>IF('Таблица за допустими инвестиции'!C70="","-",VLOOKUP('Таблица за допустими инвестиции'!$C70,'Таблица за допустими инвестиции'!$B$243:$C$254,2,FALSE))</f>
        <v>-</v>
      </c>
      <c r="D65" s="56" t="str">
        <f>IF('Таблица за допустими инвестиции'!D70="","-",SUBSTITUTE(SUBSTITUTE('Таблица за допустими инвестиции'!D70,";",","),"&amp;","И"))</f>
        <v>-</v>
      </c>
      <c r="E65" s="56" t="str">
        <f>IF('Таблица за допустими инвестиции'!E70="","-",SUBSTITUTE('Таблица за допустими инвестиции'!E70,";",","))</f>
        <v>-</v>
      </c>
      <c r="F65" s="56" t="str">
        <f>IF('Таблица за допустими инвестиции'!F70="","-",VLOOKUP('Таблица за допустими инвестиции'!$F70,'Таблица за допустими инвестиции'!$B$259:$D$266,3,FALSE))</f>
        <v>-</v>
      </c>
      <c r="G65" s="56" t="str">
        <f>IF('Таблица за допустими инвестиции'!G70="","-",SUBSTITUTE('Таблица за допустими инвестиции'!G70,";",","))</f>
        <v>-</v>
      </c>
      <c r="H65" s="56" t="str">
        <f>IF('Таблица за допустими инвестиции'!H70="","-",SUBSTITUTE('Таблица за допустими инвестиции'!H70,";",","))</f>
        <v>-</v>
      </c>
      <c r="I65" s="56" t="str">
        <f>IF('Таблица за допустими инвестиции'!I70="","-",SUBSTITUTE('Таблица за допустими инвестиции'!I70,";",","))</f>
        <v>-</v>
      </c>
      <c r="J65" s="56" t="str">
        <f>IF('Таблица за допустими инвестиции'!J70="","-",'Таблица за допустими инвестиции'!J70)</f>
        <v>-</v>
      </c>
      <c r="K65" s="56" t="str">
        <f>IF('Таблица за допустими инвестиции'!K70="","-",'Таблица за допустими инвестиции'!K70)</f>
        <v>-</v>
      </c>
      <c r="L65" s="56" t="str">
        <f>IF('Таблица за допустими инвестиции'!L70="","-",IF(T('Таблица за допустими инвестиции'!L70)="",'Таблица за допустими инвестиции'!L70,VLOOKUP('Таблица за допустими инвестиции'!L70,масиви!$A$69:$C$140,3,FALSE)))</f>
        <v>-</v>
      </c>
    </row>
    <row r="66" spans="1:12">
      <c r="A66" t="s">
        <v>210</v>
      </c>
      <c r="B66" s="56" t="str">
        <f>IF('Таблица за допустими инвестиции'!B71="","-",SUBSTITUTE(SUBSTITUTE('Таблица за допустими инвестиции'!B71,";",","),"&amp;","И"))</f>
        <v>-</v>
      </c>
      <c r="C66" s="56" t="str">
        <f>IF('Таблица за допустими инвестиции'!C71="","-",VLOOKUP('Таблица за допустими инвестиции'!$C71,'Таблица за допустими инвестиции'!$B$243:$C$254,2,FALSE))</f>
        <v>-</v>
      </c>
      <c r="D66" s="56" t="str">
        <f>IF('Таблица за допустими инвестиции'!D71="","-",SUBSTITUTE(SUBSTITUTE('Таблица за допустими инвестиции'!D71,";",","),"&amp;","И"))</f>
        <v>-</v>
      </c>
      <c r="E66" s="56" t="str">
        <f>IF('Таблица за допустими инвестиции'!E71="","-",SUBSTITUTE('Таблица за допустими инвестиции'!E71,";",","))</f>
        <v>-</v>
      </c>
      <c r="F66" s="56" t="str">
        <f>IF('Таблица за допустими инвестиции'!F71="","-",VLOOKUP('Таблица за допустими инвестиции'!$F71,'Таблица за допустими инвестиции'!$B$259:$D$266,3,FALSE))</f>
        <v>-</v>
      </c>
      <c r="G66" s="56" t="str">
        <f>IF('Таблица за допустими инвестиции'!G71="","-",SUBSTITUTE('Таблица за допустими инвестиции'!G71,";",","))</f>
        <v>-</v>
      </c>
      <c r="H66" s="56" t="str">
        <f>IF('Таблица за допустими инвестиции'!H71="","-",SUBSTITUTE('Таблица за допустими инвестиции'!H71,";",","))</f>
        <v>-</v>
      </c>
      <c r="I66" s="56" t="str">
        <f>IF('Таблица за допустими инвестиции'!I71="","-",SUBSTITUTE('Таблица за допустими инвестиции'!I71,";",","))</f>
        <v>-</v>
      </c>
      <c r="J66" s="56" t="str">
        <f>IF('Таблица за допустими инвестиции'!J71="","-",'Таблица за допустими инвестиции'!J71)</f>
        <v>-</v>
      </c>
      <c r="K66" s="56" t="str">
        <f>IF('Таблица за допустими инвестиции'!K71="","-",'Таблица за допустими инвестиции'!K71)</f>
        <v>-</v>
      </c>
      <c r="L66" s="56" t="str">
        <f>IF('Таблица за допустими инвестиции'!L71="","-",IF(T('Таблица за допустими инвестиции'!L71)="",'Таблица за допустими инвестиции'!L71,VLOOKUP('Таблица за допустими инвестиции'!L71,масиви!$A$69:$C$140,3,FALSE)))</f>
        <v>-</v>
      </c>
    </row>
    <row r="67" spans="1:12">
      <c r="A67" t="s">
        <v>210</v>
      </c>
      <c r="B67" s="56" t="str">
        <f>IF('Таблица за допустими инвестиции'!B72="","-",SUBSTITUTE(SUBSTITUTE('Таблица за допустими инвестиции'!B72,";",","),"&amp;","И"))</f>
        <v>-</v>
      </c>
      <c r="C67" s="56" t="str">
        <f>IF('Таблица за допустими инвестиции'!C72="","-",VLOOKUP('Таблица за допустими инвестиции'!$C72,'Таблица за допустими инвестиции'!$B$243:$C$254,2,FALSE))</f>
        <v>-</v>
      </c>
      <c r="D67" s="56" t="str">
        <f>IF('Таблица за допустими инвестиции'!D72="","-",SUBSTITUTE(SUBSTITUTE('Таблица за допустими инвестиции'!D72,";",","),"&amp;","И"))</f>
        <v>-</v>
      </c>
      <c r="E67" s="56" t="str">
        <f>IF('Таблица за допустими инвестиции'!E72="","-",SUBSTITUTE('Таблица за допустими инвестиции'!E72,";",","))</f>
        <v>-</v>
      </c>
      <c r="F67" s="56" t="str">
        <f>IF('Таблица за допустими инвестиции'!F72="","-",VLOOKUP('Таблица за допустими инвестиции'!$F72,'Таблица за допустими инвестиции'!$B$259:$D$266,3,FALSE))</f>
        <v>-</v>
      </c>
      <c r="G67" s="56" t="str">
        <f>IF('Таблица за допустими инвестиции'!G72="","-",SUBSTITUTE('Таблица за допустими инвестиции'!G72,";",","))</f>
        <v>-</v>
      </c>
      <c r="H67" s="56" t="str">
        <f>IF('Таблица за допустими инвестиции'!H72="","-",SUBSTITUTE('Таблица за допустими инвестиции'!H72,";",","))</f>
        <v>-</v>
      </c>
      <c r="I67" s="56" t="str">
        <f>IF('Таблица за допустими инвестиции'!I72="","-",SUBSTITUTE('Таблица за допустими инвестиции'!I72,";",","))</f>
        <v>-</v>
      </c>
      <c r="J67" s="56" t="str">
        <f>IF('Таблица за допустими инвестиции'!J72="","-",'Таблица за допустими инвестиции'!J72)</f>
        <v>-</v>
      </c>
      <c r="K67" s="56" t="str">
        <f>IF('Таблица за допустими инвестиции'!K72="","-",'Таблица за допустими инвестиции'!K72)</f>
        <v>-</v>
      </c>
      <c r="L67" s="56" t="str">
        <f>IF('Таблица за допустими инвестиции'!L72="","-",IF(T('Таблица за допустими инвестиции'!L72)="",'Таблица за допустими инвестиции'!L72,VLOOKUP('Таблица за допустими инвестиции'!L72,масиви!$A$69:$C$140,3,FALSE)))</f>
        <v>-</v>
      </c>
    </row>
    <row r="68" spans="1:12">
      <c r="A68" t="s">
        <v>210</v>
      </c>
      <c r="B68" s="56" t="str">
        <f>IF('Таблица за допустими инвестиции'!B73="","-",SUBSTITUTE(SUBSTITUTE('Таблица за допустими инвестиции'!B73,";",","),"&amp;","И"))</f>
        <v>-</v>
      </c>
      <c r="C68" s="56" t="str">
        <f>IF('Таблица за допустими инвестиции'!C73="","-",VLOOKUP('Таблица за допустими инвестиции'!$C73,'Таблица за допустими инвестиции'!$B$243:$C$254,2,FALSE))</f>
        <v>-</v>
      </c>
      <c r="D68" s="56" t="str">
        <f>IF('Таблица за допустими инвестиции'!D73="","-",SUBSTITUTE(SUBSTITUTE('Таблица за допустими инвестиции'!D73,";",","),"&amp;","И"))</f>
        <v>-</v>
      </c>
      <c r="E68" s="56" t="str">
        <f>IF('Таблица за допустими инвестиции'!E73="","-",SUBSTITUTE('Таблица за допустими инвестиции'!E73,";",","))</f>
        <v>-</v>
      </c>
      <c r="F68" s="56" t="str">
        <f>IF('Таблица за допустими инвестиции'!F73="","-",VLOOKUP('Таблица за допустими инвестиции'!$F73,'Таблица за допустими инвестиции'!$B$259:$D$266,3,FALSE))</f>
        <v>-</v>
      </c>
      <c r="G68" s="56" t="str">
        <f>IF('Таблица за допустими инвестиции'!G73="","-",SUBSTITUTE('Таблица за допустими инвестиции'!G73,";",","))</f>
        <v>-</v>
      </c>
      <c r="H68" s="56" t="str">
        <f>IF('Таблица за допустими инвестиции'!H73="","-",SUBSTITUTE('Таблица за допустими инвестиции'!H73,";",","))</f>
        <v>-</v>
      </c>
      <c r="I68" s="56" t="str">
        <f>IF('Таблица за допустими инвестиции'!I73="","-",SUBSTITUTE('Таблица за допустими инвестиции'!I73,";",","))</f>
        <v>-</v>
      </c>
      <c r="J68" s="56" t="str">
        <f>IF('Таблица за допустими инвестиции'!J73="","-",'Таблица за допустими инвестиции'!J73)</f>
        <v>-</v>
      </c>
      <c r="K68" s="56" t="str">
        <f>IF('Таблица за допустими инвестиции'!K73="","-",'Таблица за допустими инвестиции'!K73)</f>
        <v>-</v>
      </c>
      <c r="L68" s="56" t="str">
        <f>IF('Таблица за допустими инвестиции'!L73="","-",IF(T('Таблица за допустими инвестиции'!L73)="",'Таблица за допустими инвестиции'!L73,VLOOKUP('Таблица за допустими инвестиции'!L73,масиви!$A$69:$C$140,3,FALSE)))</f>
        <v>-</v>
      </c>
    </row>
    <row r="69" spans="1:12">
      <c r="A69" t="s">
        <v>210</v>
      </c>
      <c r="B69" s="56" t="str">
        <f>IF('Таблица за допустими инвестиции'!B74="","-",SUBSTITUTE(SUBSTITUTE('Таблица за допустими инвестиции'!B74,";",","),"&amp;","И"))</f>
        <v>-</v>
      </c>
      <c r="C69" s="56" t="str">
        <f>IF('Таблица за допустими инвестиции'!C74="","-",VLOOKUP('Таблица за допустими инвестиции'!$C74,'Таблица за допустими инвестиции'!$B$243:$C$254,2,FALSE))</f>
        <v>-</v>
      </c>
      <c r="D69" s="56" t="str">
        <f>IF('Таблица за допустими инвестиции'!D74="","-",SUBSTITUTE(SUBSTITUTE('Таблица за допустими инвестиции'!D74,";",","),"&amp;","И"))</f>
        <v>-</v>
      </c>
      <c r="E69" s="56" t="str">
        <f>IF('Таблица за допустими инвестиции'!E74="","-",SUBSTITUTE('Таблица за допустими инвестиции'!E74,";",","))</f>
        <v>-</v>
      </c>
      <c r="F69" s="56" t="str">
        <f>IF('Таблица за допустими инвестиции'!F74="","-",VLOOKUP('Таблица за допустими инвестиции'!$F74,'Таблица за допустими инвестиции'!$B$259:$D$266,3,FALSE))</f>
        <v>-</v>
      </c>
      <c r="G69" s="56" t="str">
        <f>IF('Таблица за допустими инвестиции'!G74="","-",SUBSTITUTE('Таблица за допустими инвестиции'!G74,";",","))</f>
        <v>-</v>
      </c>
      <c r="H69" s="56" t="str">
        <f>IF('Таблица за допустими инвестиции'!H74="","-",SUBSTITUTE('Таблица за допустими инвестиции'!H74,";",","))</f>
        <v>-</v>
      </c>
      <c r="I69" s="56" t="str">
        <f>IF('Таблица за допустими инвестиции'!I74="","-",SUBSTITUTE('Таблица за допустими инвестиции'!I74,";",","))</f>
        <v>-</v>
      </c>
      <c r="J69" s="56" t="str">
        <f>IF('Таблица за допустими инвестиции'!J74="","-",'Таблица за допустими инвестиции'!J74)</f>
        <v>-</v>
      </c>
      <c r="K69" s="56" t="str">
        <f>IF('Таблица за допустими инвестиции'!K74="","-",'Таблица за допустими инвестиции'!K74)</f>
        <v>-</v>
      </c>
      <c r="L69" s="56" t="str">
        <f>IF('Таблица за допустими инвестиции'!L74="","-",IF(T('Таблица за допустими инвестиции'!L74)="",'Таблица за допустими инвестиции'!L74,VLOOKUP('Таблица за допустими инвестиции'!L74,масиви!$A$69:$C$140,3,FALSE)))</f>
        <v>-</v>
      </c>
    </row>
    <row r="70" spans="1:12">
      <c r="A70" t="s">
        <v>210</v>
      </c>
      <c r="B70" s="56" t="str">
        <f>IF('Таблица за допустими инвестиции'!B75="","-",SUBSTITUTE(SUBSTITUTE('Таблица за допустими инвестиции'!B75,";",","),"&amp;","И"))</f>
        <v>-</v>
      </c>
      <c r="C70" s="56" t="str">
        <f>IF('Таблица за допустими инвестиции'!C75="","-",VLOOKUP('Таблица за допустими инвестиции'!$C75,'Таблица за допустими инвестиции'!$B$243:$C$254,2,FALSE))</f>
        <v>-</v>
      </c>
      <c r="D70" s="56" t="str">
        <f>IF('Таблица за допустими инвестиции'!D75="","-",SUBSTITUTE(SUBSTITUTE('Таблица за допустими инвестиции'!D75,";",","),"&amp;","И"))</f>
        <v>-</v>
      </c>
      <c r="E70" s="56" t="str">
        <f>IF('Таблица за допустими инвестиции'!E75="","-",SUBSTITUTE('Таблица за допустими инвестиции'!E75,";",","))</f>
        <v>-</v>
      </c>
      <c r="F70" s="56" t="str">
        <f>IF('Таблица за допустими инвестиции'!F75="","-",VLOOKUP('Таблица за допустими инвестиции'!$F75,'Таблица за допустими инвестиции'!$B$259:$D$266,3,FALSE))</f>
        <v>-</v>
      </c>
      <c r="G70" s="56" t="str">
        <f>IF('Таблица за допустими инвестиции'!G75="","-",SUBSTITUTE('Таблица за допустими инвестиции'!G75,";",","))</f>
        <v>-</v>
      </c>
      <c r="H70" s="56" t="str">
        <f>IF('Таблица за допустими инвестиции'!H75="","-",SUBSTITUTE('Таблица за допустими инвестиции'!H75,";",","))</f>
        <v>-</v>
      </c>
      <c r="I70" s="56" t="str">
        <f>IF('Таблица за допустими инвестиции'!I75="","-",SUBSTITUTE('Таблица за допустими инвестиции'!I75,";",","))</f>
        <v>-</v>
      </c>
      <c r="J70" s="56" t="str">
        <f>IF('Таблица за допустими инвестиции'!J75="","-",'Таблица за допустими инвестиции'!J75)</f>
        <v>-</v>
      </c>
      <c r="K70" s="56" t="str">
        <f>IF('Таблица за допустими инвестиции'!K75="","-",'Таблица за допустими инвестиции'!K75)</f>
        <v>-</v>
      </c>
      <c r="L70" s="56" t="str">
        <f>IF('Таблица за допустими инвестиции'!L75="","-",IF(T('Таблица за допустими инвестиции'!L75)="",'Таблица за допустими инвестиции'!L75,VLOOKUP('Таблица за допустими инвестиции'!L75,масиви!$A$69:$C$140,3,FALSE)))</f>
        <v>-</v>
      </c>
    </row>
    <row r="71" spans="1:12">
      <c r="A71" t="s">
        <v>210</v>
      </c>
      <c r="B71" s="56" t="str">
        <f>IF('Таблица за допустими инвестиции'!B76="","-",SUBSTITUTE(SUBSTITUTE('Таблица за допустими инвестиции'!B76,";",","),"&amp;","И"))</f>
        <v>-</v>
      </c>
      <c r="C71" s="56" t="str">
        <f>IF('Таблица за допустими инвестиции'!C76="","-",VLOOKUP('Таблица за допустими инвестиции'!$C76,'Таблица за допустими инвестиции'!$B$243:$C$254,2,FALSE))</f>
        <v>-</v>
      </c>
      <c r="D71" s="56" t="str">
        <f>IF('Таблица за допустими инвестиции'!D76="","-",SUBSTITUTE(SUBSTITUTE('Таблица за допустими инвестиции'!D76,";",","),"&amp;","И"))</f>
        <v>-</v>
      </c>
      <c r="E71" s="56" t="str">
        <f>IF('Таблица за допустими инвестиции'!E76="","-",SUBSTITUTE('Таблица за допустими инвестиции'!E76,";",","))</f>
        <v>-</v>
      </c>
      <c r="F71" s="56" t="str">
        <f>IF('Таблица за допустими инвестиции'!F76="","-",VLOOKUP('Таблица за допустими инвестиции'!$F76,'Таблица за допустими инвестиции'!$B$259:$D$266,3,FALSE))</f>
        <v>-</v>
      </c>
      <c r="G71" s="56" t="str">
        <f>IF('Таблица за допустими инвестиции'!G76="","-",SUBSTITUTE('Таблица за допустими инвестиции'!G76,";",","))</f>
        <v>-</v>
      </c>
      <c r="H71" s="56" t="str">
        <f>IF('Таблица за допустими инвестиции'!H76="","-",SUBSTITUTE('Таблица за допустими инвестиции'!H76,";",","))</f>
        <v>-</v>
      </c>
      <c r="I71" s="56" t="str">
        <f>IF('Таблица за допустими инвестиции'!I76="","-",SUBSTITUTE('Таблица за допустими инвестиции'!I76,";",","))</f>
        <v>-</v>
      </c>
      <c r="J71" s="56" t="str">
        <f>IF('Таблица за допустими инвестиции'!J76="","-",'Таблица за допустими инвестиции'!J76)</f>
        <v>-</v>
      </c>
      <c r="K71" s="56" t="str">
        <f>IF('Таблица за допустими инвестиции'!K76="","-",'Таблица за допустими инвестиции'!K76)</f>
        <v>-</v>
      </c>
      <c r="L71" s="56" t="str">
        <f>IF('Таблица за допустими инвестиции'!L76="","-",IF(T('Таблица за допустими инвестиции'!L76)="",'Таблица за допустими инвестиции'!L76,VLOOKUP('Таблица за допустими инвестиции'!L76,масиви!$A$69:$C$140,3,FALSE)))</f>
        <v>-</v>
      </c>
    </row>
    <row r="72" spans="1:12">
      <c r="A72" t="s">
        <v>210</v>
      </c>
      <c r="B72" s="56" t="str">
        <f>IF('Таблица за допустими инвестиции'!B77="","-",SUBSTITUTE(SUBSTITUTE('Таблица за допустими инвестиции'!B77,";",","),"&amp;","И"))</f>
        <v>-</v>
      </c>
      <c r="C72" s="56" t="str">
        <f>IF('Таблица за допустими инвестиции'!C77="","-",VLOOKUP('Таблица за допустими инвестиции'!$C77,'Таблица за допустими инвестиции'!$B$243:$C$254,2,FALSE))</f>
        <v>-</v>
      </c>
      <c r="D72" s="56" t="str">
        <f>IF('Таблица за допустими инвестиции'!D77="","-",SUBSTITUTE(SUBSTITUTE('Таблица за допустими инвестиции'!D77,";",","),"&amp;","И"))</f>
        <v>-</v>
      </c>
      <c r="E72" s="56" t="str">
        <f>IF('Таблица за допустими инвестиции'!E77="","-",SUBSTITUTE('Таблица за допустими инвестиции'!E77,";",","))</f>
        <v>-</v>
      </c>
      <c r="F72" s="56" t="str">
        <f>IF('Таблица за допустими инвестиции'!F77="","-",VLOOKUP('Таблица за допустими инвестиции'!$F77,'Таблица за допустими инвестиции'!$B$259:$D$266,3,FALSE))</f>
        <v>-</v>
      </c>
      <c r="G72" s="56" t="str">
        <f>IF('Таблица за допустими инвестиции'!G77="","-",SUBSTITUTE('Таблица за допустими инвестиции'!G77,";",","))</f>
        <v>-</v>
      </c>
      <c r="H72" s="56" t="str">
        <f>IF('Таблица за допустими инвестиции'!H77="","-",SUBSTITUTE('Таблица за допустими инвестиции'!H77,";",","))</f>
        <v>-</v>
      </c>
      <c r="I72" s="56" t="str">
        <f>IF('Таблица за допустими инвестиции'!I77="","-",SUBSTITUTE('Таблица за допустими инвестиции'!I77,";",","))</f>
        <v>-</v>
      </c>
      <c r="J72" s="56" t="str">
        <f>IF('Таблица за допустими инвестиции'!J77="","-",'Таблица за допустими инвестиции'!J77)</f>
        <v>-</v>
      </c>
      <c r="K72" s="56" t="str">
        <f>IF('Таблица за допустими инвестиции'!K77="","-",'Таблица за допустими инвестиции'!K77)</f>
        <v>-</v>
      </c>
      <c r="L72" s="56" t="str">
        <f>IF('Таблица за допустими инвестиции'!L77="","-",IF(T('Таблица за допустими инвестиции'!L77)="",'Таблица за допустими инвестиции'!L77,VLOOKUP('Таблица за допустими инвестиции'!L77,масиви!$A$69:$C$140,3,FALSE)))</f>
        <v>-</v>
      </c>
    </row>
    <row r="73" spans="1:12">
      <c r="A73" t="s">
        <v>210</v>
      </c>
      <c r="B73" s="56" t="str">
        <f>IF('Таблица за допустими инвестиции'!B78="","-",SUBSTITUTE(SUBSTITUTE('Таблица за допустими инвестиции'!B78,";",","),"&amp;","И"))</f>
        <v>-</v>
      </c>
      <c r="C73" s="56" t="str">
        <f>IF('Таблица за допустими инвестиции'!C78="","-",VLOOKUP('Таблица за допустими инвестиции'!$C78,'Таблица за допустими инвестиции'!$B$243:$C$254,2,FALSE))</f>
        <v>-</v>
      </c>
      <c r="D73" s="56" t="str">
        <f>IF('Таблица за допустими инвестиции'!D78="","-",SUBSTITUTE(SUBSTITUTE('Таблица за допустими инвестиции'!D78,";",","),"&amp;","И"))</f>
        <v>-</v>
      </c>
      <c r="E73" s="56" t="str">
        <f>IF('Таблица за допустими инвестиции'!E78="","-",SUBSTITUTE('Таблица за допустими инвестиции'!E78,";",","))</f>
        <v>-</v>
      </c>
      <c r="F73" s="56" t="str">
        <f>IF('Таблица за допустими инвестиции'!F78="","-",VLOOKUP('Таблица за допустими инвестиции'!$F78,'Таблица за допустими инвестиции'!$B$259:$D$266,3,FALSE))</f>
        <v>-</v>
      </c>
      <c r="G73" s="56" t="str">
        <f>IF('Таблица за допустими инвестиции'!G78="","-",SUBSTITUTE('Таблица за допустими инвестиции'!G78,";",","))</f>
        <v>-</v>
      </c>
      <c r="H73" s="56" t="str">
        <f>IF('Таблица за допустими инвестиции'!H78="","-",SUBSTITUTE('Таблица за допустими инвестиции'!H78,";",","))</f>
        <v>-</v>
      </c>
      <c r="I73" s="56" t="str">
        <f>IF('Таблица за допустими инвестиции'!I78="","-",SUBSTITUTE('Таблица за допустими инвестиции'!I78,";",","))</f>
        <v>-</v>
      </c>
      <c r="J73" s="56" t="str">
        <f>IF('Таблица за допустими инвестиции'!J78="","-",'Таблица за допустими инвестиции'!J78)</f>
        <v>-</v>
      </c>
      <c r="K73" s="56" t="str">
        <f>IF('Таблица за допустими инвестиции'!K78="","-",'Таблица за допустими инвестиции'!K78)</f>
        <v>-</v>
      </c>
      <c r="L73" s="56" t="str">
        <f>IF('Таблица за допустими инвестиции'!L78="","-",IF(T('Таблица за допустими инвестиции'!L78)="",'Таблица за допустими инвестиции'!L78,VLOOKUP('Таблица за допустими инвестиции'!L78,масиви!$A$69:$C$140,3,FALSE)))</f>
        <v>-</v>
      </c>
    </row>
    <row r="74" spans="1:12">
      <c r="A74" t="s">
        <v>210</v>
      </c>
      <c r="B74" s="56" t="str">
        <f>IF('Таблица за допустими инвестиции'!B79="","-",SUBSTITUTE(SUBSTITUTE('Таблица за допустими инвестиции'!B79,";",","),"&amp;","И"))</f>
        <v>-</v>
      </c>
      <c r="C74" s="56" t="str">
        <f>IF('Таблица за допустими инвестиции'!C79="","-",VLOOKUP('Таблица за допустими инвестиции'!$C79,'Таблица за допустими инвестиции'!$B$243:$C$254,2,FALSE))</f>
        <v>-</v>
      </c>
      <c r="D74" s="56" t="str">
        <f>IF('Таблица за допустими инвестиции'!D79="","-",SUBSTITUTE(SUBSTITUTE('Таблица за допустими инвестиции'!D79,";",","),"&amp;","И"))</f>
        <v>-</v>
      </c>
      <c r="E74" s="56" t="str">
        <f>IF('Таблица за допустими инвестиции'!E79="","-",SUBSTITUTE('Таблица за допустими инвестиции'!E79,";",","))</f>
        <v>-</v>
      </c>
      <c r="F74" s="56" t="str">
        <f>IF('Таблица за допустими инвестиции'!F79="","-",VLOOKUP('Таблица за допустими инвестиции'!$F79,'Таблица за допустими инвестиции'!$B$259:$D$266,3,FALSE))</f>
        <v>-</v>
      </c>
      <c r="G74" s="56" t="str">
        <f>IF('Таблица за допустими инвестиции'!G79="","-",SUBSTITUTE('Таблица за допустими инвестиции'!G79,";",","))</f>
        <v>-</v>
      </c>
      <c r="H74" s="56" t="str">
        <f>IF('Таблица за допустими инвестиции'!H79="","-",SUBSTITUTE('Таблица за допустими инвестиции'!H79,";",","))</f>
        <v>-</v>
      </c>
      <c r="I74" s="56" t="str">
        <f>IF('Таблица за допустими инвестиции'!I79="","-",SUBSTITUTE('Таблица за допустими инвестиции'!I79,";",","))</f>
        <v>-</v>
      </c>
      <c r="J74" s="56" t="str">
        <f>IF('Таблица за допустими инвестиции'!J79="","-",'Таблица за допустими инвестиции'!J79)</f>
        <v>-</v>
      </c>
      <c r="K74" s="56" t="str">
        <f>IF('Таблица за допустими инвестиции'!K79="","-",'Таблица за допустими инвестиции'!K79)</f>
        <v>-</v>
      </c>
      <c r="L74" s="56" t="str">
        <f>IF('Таблица за допустими инвестиции'!L79="","-",IF(T('Таблица за допустими инвестиции'!L79)="",'Таблица за допустими инвестиции'!L79,VLOOKUP('Таблица за допустими инвестиции'!L79,масиви!$A$69:$C$140,3,FALSE)))</f>
        <v>-</v>
      </c>
    </row>
    <row r="75" spans="1:12">
      <c r="A75" t="s">
        <v>210</v>
      </c>
      <c r="B75" s="56" t="str">
        <f>IF('Таблица за допустими инвестиции'!B80="","-",SUBSTITUTE(SUBSTITUTE('Таблица за допустими инвестиции'!B80,";",","),"&amp;","И"))</f>
        <v>-</v>
      </c>
      <c r="C75" s="56" t="str">
        <f>IF('Таблица за допустими инвестиции'!C80="","-",VLOOKUP('Таблица за допустими инвестиции'!$C80,'Таблица за допустими инвестиции'!$B$243:$C$254,2,FALSE))</f>
        <v>-</v>
      </c>
      <c r="D75" s="56" t="str">
        <f>IF('Таблица за допустими инвестиции'!D80="","-",SUBSTITUTE(SUBSTITUTE('Таблица за допустими инвестиции'!D80,";",","),"&amp;","И"))</f>
        <v>-</v>
      </c>
      <c r="E75" s="56" t="str">
        <f>IF('Таблица за допустими инвестиции'!E80="","-",SUBSTITUTE('Таблица за допустими инвестиции'!E80,";",","))</f>
        <v>-</v>
      </c>
      <c r="F75" s="56" t="str">
        <f>IF('Таблица за допустими инвестиции'!F80="","-",VLOOKUP('Таблица за допустими инвестиции'!$F80,'Таблица за допустими инвестиции'!$B$259:$D$266,3,FALSE))</f>
        <v>-</v>
      </c>
      <c r="G75" s="56" t="str">
        <f>IF('Таблица за допустими инвестиции'!G80="","-",SUBSTITUTE('Таблица за допустими инвестиции'!G80,";",","))</f>
        <v>-</v>
      </c>
      <c r="H75" s="56" t="str">
        <f>IF('Таблица за допустими инвестиции'!H80="","-",SUBSTITUTE('Таблица за допустими инвестиции'!H80,";",","))</f>
        <v>-</v>
      </c>
      <c r="I75" s="56" t="str">
        <f>IF('Таблица за допустими инвестиции'!I80="","-",SUBSTITUTE('Таблица за допустими инвестиции'!I80,";",","))</f>
        <v>-</v>
      </c>
      <c r="J75" s="56" t="str">
        <f>IF('Таблица за допустими инвестиции'!J80="","-",'Таблица за допустими инвестиции'!J80)</f>
        <v>-</v>
      </c>
      <c r="K75" s="56" t="str">
        <f>IF('Таблица за допустими инвестиции'!K80="","-",'Таблица за допустими инвестиции'!K80)</f>
        <v>-</v>
      </c>
      <c r="L75" s="56" t="str">
        <f>IF('Таблица за допустими инвестиции'!L80="","-",IF(T('Таблица за допустими инвестиции'!L80)="",'Таблица за допустими инвестиции'!L80,VLOOKUP('Таблица за допустими инвестиции'!L80,масиви!$A$69:$C$140,3,FALSE)))</f>
        <v>-</v>
      </c>
    </row>
    <row r="76" spans="1:12">
      <c r="A76" t="s">
        <v>210</v>
      </c>
      <c r="B76" s="56" t="str">
        <f>IF('Таблица за допустими инвестиции'!B81="","-",SUBSTITUTE(SUBSTITUTE('Таблица за допустими инвестиции'!B81,";",","),"&amp;","И"))</f>
        <v>-</v>
      </c>
      <c r="C76" s="56" t="str">
        <f>IF('Таблица за допустими инвестиции'!C81="","-",VLOOKUP('Таблица за допустими инвестиции'!$C81,'Таблица за допустими инвестиции'!$B$243:$C$254,2,FALSE))</f>
        <v>-</v>
      </c>
      <c r="D76" s="56" t="str">
        <f>IF('Таблица за допустими инвестиции'!D81="","-",SUBSTITUTE(SUBSTITUTE('Таблица за допустими инвестиции'!D81,";",","),"&amp;","И"))</f>
        <v>-</v>
      </c>
      <c r="E76" s="56" t="str">
        <f>IF('Таблица за допустими инвестиции'!E81="","-",SUBSTITUTE('Таблица за допустими инвестиции'!E81,";",","))</f>
        <v>-</v>
      </c>
      <c r="F76" s="56" t="str">
        <f>IF('Таблица за допустими инвестиции'!F81="","-",VLOOKUP('Таблица за допустими инвестиции'!$F81,'Таблица за допустими инвестиции'!$B$259:$D$266,3,FALSE))</f>
        <v>-</v>
      </c>
      <c r="G76" s="56" t="str">
        <f>IF('Таблица за допустими инвестиции'!G81="","-",SUBSTITUTE('Таблица за допустими инвестиции'!G81,";",","))</f>
        <v>-</v>
      </c>
      <c r="H76" s="56" t="str">
        <f>IF('Таблица за допустими инвестиции'!H81="","-",SUBSTITUTE('Таблица за допустими инвестиции'!H81,";",","))</f>
        <v>-</v>
      </c>
      <c r="I76" s="56" t="str">
        <f>IF('Таблица за допустими инвестиции'!I81="","-",SUBSTITUTE('Таблица за допустими инвестиции'!I81,";",","))</f>
        <v>-</v>
      </c>
      <c r="J76" s="56" t="str">
        <f>IF('Таблица за допустими инвестиции'!J81="","-",'Таблица за допустими инвестиции'!J81)</f>
        <v>-</v>
      </c>
      <c r="K76" s="56" t="str">
        <f>IF('Таблица за допустими инвестиции'!K81="","-",'Таблица за допустими инвестиции'!K81)</f>
        <v>-</v>
      </c>
      <c r="L76" s="56" t="str">
        <f>IF('Таблица за допустими инвестиции'!L81="","-",IF(T('Таблица за допустими инвестиции'!L81)="",'Таблица за допустими инвестиции'!L81,VLOOKUP('Таблица за допустими инвестиции'!L81,масиви!$A$69:$C$140,3,FALSE)))</f>
        <v>-</v>
      </c>
    </row>
    <row r="77" spans="1:12">
      <c r="A77" t="s">
        <v>210</v>
      </c>
      <c r="B77" s="56" t="str">
        <f>IF('Таблица за допустими инвестиции'!B82="","-",SUBSTITUTE(SUBSTITUTE('Таблица за допустими инвестиции'!B82,";",","),"&amp;","И"))</f>
        <v>-</v>
      </c>
      <c r="C77" s="56" t="str">
        <f>IF('Таблица за допустими инвестиции'!C82="","-",VLOOKUP('Таблица за допустими инвестиции'!$C82,'Таблица за допустими инвестиции'!$B$243:$C$254,2,FALSE))</f>
        <v>-</v>
      </c>
      <c r="D77" s="56" t="str">
        <f>IF('Таблица за допустими инвестиции'!D82="","-",SUBSTITUTE(SUBSTITUTE('Таблица за допустими инвестиции'!D82,";",","),"&amp;","И"))</f>
        <v>-</v>
      </c>
      <c r="E77" s="56" t="str">
        <f>IF('Таблица за допустими инвестиции'!E82="","-",SUBSTITUTE('Таблица за допустими инвестиции'!E82,";",","))</f>
        <v>-</v>
      </c>
      <c r="F77" s="56" t="str">
        <f>IF('Таблица за допустими инвестиции'!F82="","-",VLOOKUP('Таблица за допустими инвестиции'!$F82,'Таблица за допустими инвестиции'!$B$259:$D$266,3,FALSE))</f>
        <v>-</v>
      </c>
      <c r="G77" s="56" t="str">
        <f>IF('Таблица за допустими инвестиции'!G82="","-",SUBSTITUTE('Таблица за допустими инвестиции'!G82,";",","))</f>
        <v>-</v>
      </c>
      <c r="H77" s="56" t="str">
        <f>IF('Таблица за допустими инвестиции'!H82="","-",SUBSTITUTE('Таблица за допустими инвестиции'!H82,";",","))</f>
        <v>-</v>
      </c>
      <c r="I77" s="56" t="str">
        <f>IF('Таблица за допустими инвестиции'!I82="","-",SUBSTITUTE('Таблица за допустими инвестиции'!I82,";",","))</f>
        <v>-</v>
      </c>
      <c r="J77" s="56" t="str">
        <f>IF('Таблица за допустими инвестиции'!J82="","-",'Таблица за допустими инвестиции'!J82)</f>
        <v>-</v>
      </c>
      <c r="K77" s="56" t="str">
        <f>IF('Таблица за допустими инвестиции'!K82="","-",'Таблица за допустими инвестиции'!K82)</f>
        <v>-</v>
      </c>
      <c r="L77" s="56" t="str">
        <f>IF('Таблица за допустими инвестиции'!L82="","-",IF(T('Таблица за допустими инвестиции'!L82)="",'Таблица за допустими инвестиции'!L82,VLOOKUP('Таблица за допустими инвестиции'!L82,масиви!$A$69:$C$140,3,FALSE)))</f>
        <v>-</v>
      </c>
    </row>
    <row r="78" spans="1:12">
      <c r="A78" t="s">
        <v>210</v>
      </c>
      <c r="B78" s="56" t="str">
        <f>IF('Таблица за допустими инвестиции'!B83="","-",SUBSTITUTE(SUBSTITUTE('Таблица за допустими инвестиции'!B83,";",","),"&amp;","И"))</f>
        <v>-</v>
      </c>
      <c r="C78" s="56" t="str">
        <f>IF('Таблица за допустими инвестиции'!C83="","-",VLOOKUP('Таблица за допустими инвестиции'!$C83,'Таблица за допустими инвестиции'!$B$243:$C$254,2,FALSE))</f>
        <v>-</v>
      </c>
      <c r="D78" s="56" t="str">
        <f>IF('Таблица за допустими инвестиции'!D83="","-",SUBSTITUTE(SUBSTITUTE('Таблица за допустими инвестиции'!D83,";",","),"&amp;","И"))</f>
        <v>-</v>
      </c>
      <c r="E78" s="56" t="str">
        <f>IF('Таблица за допустими инвестиции'!E83="","-",SUBSTITUTE('Таблица за допустими инвестиции'!E83,";",","))</f>
        <v>-</v>
      </c>
      <c r="F78" s="56" t="str">
        <f>IF('Таблица за допустими инвестиции'!F83="","-",VLOOKUP('Таблица за допустими инвестиции'!$F83,'Таблица за допустими инвестиции'!$B$259:$D$266,3,FALSE))</f>
        <v>-</v>
      </c>
      <c r="G78" s="56" t="str">
        <f>IF('Таблица за допустими инвестиции'!G83="","-",SUBSTITUTE('Таблица за допустими инвестиции'!G83,";",","))</f>
        <v>-</v>
      </c>
      <c r="H78" s="56" t="str">
        <f>IF('Таблица за допустими инвестиции'!H83="","-",SUBSTITUTE('Таблица за допустими инвестиции'!H83,";",","))</f>
        <v>-</v>
      </c>
      <c r="I78" s="56" t="str">
        <f>IF('Таблица за допустими инвестиции'!I83="","-",SUBSTITUTE('Таблица за допустими инвестиции'!I83,";",","))</f>
        <v>-</v>
      </c>
      <c r="J78" s="56" t="str">
        <f>IF('Таблица за допустими инвестиции'!J83="","-",'Таблица за допустими инвестиции'!J83)</f>
        <v>-</v>
      </c>
      <c r="K78" s="56" t="str">
        <f>IF('Таблица за допустими инвестиции'!K83="","-",'Таблица за допустими инвестиции'!K83)</f>
        <v>-</v>
      </c>
      <c r="L78" s="56" t="str">
        <f>IF('Таблица за допустими инвестиции'!L83="","-",IF(T('Таблица за допустими инвестиции'!L83)="",'Таблица за допустими инвестиции'!L83,VLOOKUP('Таблица за допустими инвестиции'!L83,масиви!$A$69:$C$140,3,FALSE)))</f>
        <v>-</v>
      </c>
    </row>
    <row r="79" spans="1:12">
      <c r="A79" t="s">
        <v>210</v>
      </c>
      <c r="B79" s="56" t="str">
        <f>IF('Таблица за допустими инвестиции'!B84="","-",SUBSTITUTE(SUBSTITUTE('Таблица за допустими инвестиции'!B84,";",","),"&amp;","И"))</f>
        <v>-</v>
      </c>
      <c r="C79" s="56" t="str">
        <f>IF('Таблица за допустими инвестиции'!C84="","-",VLOOKUP('Таблица за допустими инвестиции'!$C84,'Таблица за допустими инвестиции'!$B$243:$C$254,2,FALSE))</f>
        <v>-</v>
      </c>
      <c r="D79" s="56" t="str">
        <f>IF('Таблица за допустими инвестиции'!D84="","-",SUBSTITUTE(SUBSTITUTE('Таблица за допустими инвестиции'!D84,";",","),"&amp;","И"))</f>
        <v>-</v>
      </c>
      <c r="E79" s="56" t="str">
        <f>IF('Таблица за допустими инвестиции'!E84="","-",SUBSTITUTE('Таблица за допустими инвестиции'!E84,";",","))</f>
        <v>-</v>
      </c>
      <c r="F79" s="56" t="str">
        <f>IF('Таблица за допустими инвестиции'!F84="","-",VLOOKUP('Таблица за допустими инвестиции'!$F84,'Таблица за допустими инвестиции'!$B$259:$D$266,3,FALSE))</f>
        <v>-</v>
      </c>
      <c r="G79" s="56" t="str">
        <f>IF('Таблица за допустими инвестиции'!G84="","-",SUBSTITUTE('Таблица за допустими инвестиции'!G84,";",","))</f>
        <v>-</v>
      </c>
      <c r="H79" s="56" t="str">
        <f>IF('Таблица за допустими инвестиции'!H84="","-",SUBSTITUTE('Таблица за допустими инвестиции'!H84,";",","))</f>
        <v>-</v>
      </c>
      <c r="I79" s="56" t="str">
        <f>IF('Таблица за допустими инвестиции'!I84="","-",SUBSTITUTE('Таблица за допустими инвестиции'!I84,";",","))</f>
        <v>-</v>
      </c>
      <c r="J79" s="56" t="str">
        <f>IF('Таблица за допустими инвестиции'!J84="","-",'Таблица за допустими инвестиции'!J84)</f>
        <v>-</v>
      </c>
      <c r="K79" s="56" t="str">
        <f>IF('Таблица за допустими инвестиции'!K84="","-",'Таблица за допустими инвестиции'!K84)</f>
        <v>-</v>
      </c>
      <c r="L79" s="56" t="str">
        <f>IF('Таблица за допустими инвестиции'!L84="","-",IF(T('Таблица за допустими инвестиции'!L84)="",'Таблица за допустими инвестиции'!L84,VLOOKUP('Таблица за допустими инвестиции'!L84,масиви!$A$69:$C$140,3,FALSE)))</f>
        <v>-</v>
      </c>
    </row>
    <row r="80" spans="1:12">
      <c r="A80" t="s">
        <v>210</v>
      </c>
      <c r="B80" s="56" t="str">
        <f>IF('Таблица за допустими инвестиции'!B85="","-",SUBSTITUTE(SUBSTITUTE('Таблица за допустими инвестиции'!B85,";",","),"&amp;","И"))</f>
        <v>-</v>
      </c>
      <c r="C80" s="56" t="str">
        <f>IF('Таблица за допустими инвестиции'!C85="","-",VLOOKUP('Таблица за допустими инвестиции'!$C85,'Таблица за допустими инвестиции'!$B$243:$C$254,2,FALSE))</f>
        <v>-</v>
      </c>
      <c r="D80" s="56" t="str">
        <f>IF('Таблица за допустими инвестиции'!D85="","-",SUBSTITUTE(SUBSTITUTE('Таблица за допустими инвестиции'!D85,";",","),"&amp;","И"))</f>
        <v>-</v>
      </c>
      <c r="E80" s="56" t="str">
        <f>IF('Таблица за допустими инвестиции'!E85="","-",SUBSTITUTE('Таблица за допустими инвестиции'!E85,";",","))</f>
        <v>-</v>
      </c>
      <c r="F80" s="56" t="str">
        <f>IF('Таблица за допустими инвестиции'!F85="","-",VLOOKUP('Таблица за допустими инвестиции'!$F85,'Таблица за допустими инвестиции'!$B$259:$D$266,3,FALSE))</f>
        <v>-</v>
      </c>
      <c r="G80" s="56" t="str">
        <f>IF('Таблица за допустими инвестиции'!G85="","-",SUBSTITUTE('Таблица за допустими инвестиции'!G85,";",","))</f>
        <v>-</v>
      </c>
      <c r="H80" s="56" t="str">
        <f>IF('Таблица за допустими инвестиции'!H85="","-",SUBSTITUTE('Таблица за допустими инвестиции'!H85,";",","))</f>
        <v>-</v>
      </c>
      <c r="I80" s="56" t="str">
        <f>IF('Таблица за допустими инвестиции'!I85="","-",SUBSTITUTE('Таблица за допустими инвестиции'!I85,";",","))</f>
        <v>-</v>
      </c>
      <c r="J80" s="56" t="str">
        <f>IF('Таблица за допустими инвестиции'!J85="","-",'Таблица за допустими инвестиции'!J85)</f>
        <v>-</v>
      </c>
      <c r="K80" s="56" t="str">
        <f>IF('Таблица за допустими инвестиции'!K85="","-",'Таблица за допустими инвестиции'!K85)</f>
        <v>-</v>
      </c>
      <c r="L80" s="56" t="str">
        <f>IF('Таблица за допустими инвестиции'!L85="","-",IF(T('Таблица за допустими инвестиции'!L85)="",'Таблица за допустими инвестиции'!L85,VLOOKUP('Таблица за допустими инвестиции'!L85,масиви!$A$69:$C$140,3,FALSE)))</f>
        <v>-</v>
      </c>
    </row>
    <row r="81" spans="1:12">
      <c r="A81" t="s">
        <v>210</v>
      </c>
      <c r="B81" s="56" t="str">
        <f>IF('Таблица за допустими инвестиции'!B86="","-",SUBSTITUTE(SUBSTITUTE('Таблица за допустими инвестиции'!B86,";",","),"&amp;","И"))</f>
        <v>-</v>
      </c>
      <c r="C81" s="56" t="str">
        <f>IF('Таблица за допустими инвестиции'!C86="","-",VLOOKUP('Таблица за допустими инвестиции'!$C86,'Таблица за допустими инвестиции'!$B$243:$C$254,2,FALSE))</f>
        <v>-</v>
      </c>
      <c r="D81" s="56" t="str">
        <f>IF('Таблица за допустими инвестиции'!D86="","-",SUBSTITUTE(SUBSTITUTE('Таблица за допустими инвестиции'!D86,";",","),"&amp;","И"))</f>
        <v>-</v>
      </c>
      <c r="E81" s="56" t="str">
        <f>IF('Таблица за допустими инвестиции'!E86="","-",SUBSTITUTE('Таблица за допустими инвестиции'!E86,";",","))</f>
        <v>-</v>
      </c>
      <c r="F81" s="56" t="str">
        <f>IF('Таблица за допустими инвестиции'!F86="","-",VLOOKUP('Таблица за допустими инвестиции'!$F86,'Таблица за допустими инвестиции'!$B$259:$D$266,3,FALSE))</f>
        <v>-</v>
      </c>
      <c r="G81" s="56" t="str">
        <f>IF('Таблица за допустими инвестиции'!G86="","-",SUBSTITUTE('Таблица за допустими инвестиции'!G86,";",","))</f>
        <v>-</v>
      </c>
      <c r="H81" s="56" t="str">
        <f>IF('Таблица за допустими инвестиции'!H86="","-",SUBSTITUTE('Таблица за допустими инвестиции'!H86,";",","))</f>
        <v>-</v>
      </c>
      <c r="I81" s="56" t="str">
        <f>IF('Таблица за допустими инвестиции'!I86="","-",SUBSTITUTE('Таблица за допустими инвестиции'!I86,";",","))</f>
        <v>-</v>
      </c>
      <c r="J81" s="56" t="str">
        <f>IF('Таблица за допустими инвестиции'!J86="","-",'Таблица за допустими инвестиции'!J86)</f>
        <v>-</v>
      </c>
      <c r="K81" s="56" t="str">
        <f>IF('Таблица за допустими инвестиции'!K86="","-",'Таблица за допустими инвестиции'!K86)</f>
        <v>-</v>
      </c>
      <c r="L81" s="56" t="str">
        <f>IF('Таблица за допустими инвестиции'!L86="","-",IF(T('Таблица за допустими инвестиции'!L86)="",'Таблица за допустими инвестиции'!L86,VLOOKUP('Таблица за допустими инвестиции'!L86,масиви!$A$69:$C$140,3,FALSE)))</f>
        <v>-</v>
      </c>
    </row>
    <row r="82" spans="1:12">
      <c r="A82" t="s">
        <v>210</v>
      </c>
      <c r="B82" s="56" t="str">
        <f>IF('Таблица за допустими инвестиции'!B87="","-",SUBSTITUTE(SUBSTITUTE('Таблица за допустими инвестиции'!B87,";",","),"&amp;","И"))</f>
        <v>-</v>
      </c>
      <c r="C82" s="56" t="str">
        <f>IF('Таблица за допустими инвестиции'!C87="","-",VLOOKUP('Таблица за допустими инвестиции'!$C87,'Таблица за допустими инвестиции'!$B$243:$C$254,2,FALSE))</f>
        <v>-</v>
      </c>
      <c r="D82" s="56" t="str">
        <f>IF('Таблица за допустими инвестиции'!D87="","-",SUBSTITUTE(SUBSTITUTE('Таблица за допустими инвестиции'!D87,";",","),"&amp;","И"))</f>
        <v>-</v>
      </c>
      <c r="E82" s="56" t="str">
        <f>IF('Таблица за допустими инвестиции'!E87="","-",SUBSTITUTE('Таблица за допустими инвестиции'!E87,";",","))</f>
        <v>-</v>
      </c>
      <c r="F82" s="56" t="str">
        <f>IF('Таблица за допустими инвестиции'!F87="","-",VLOOKUP('Таблица за допустими инвестиции'!$F87,'Таблица за допустими инвестиции'!$B$259:$D$266,3,FALSE))</f>
        <v>-</v>
      </c>
      <c r="G82" s="56" t="str">
        <f>IF('Таблица за допустими инвестиции'!G87="","-",SUBSTITUTE('Таблица за допустими инвестиции'!G87,";",","))</f>
        <v>-</v>
      </c>
      <c r="H82" s="56" t="str">
        <f>IF('Таблица за допустими инвестиции'!H87="","-",SUBSTITUTE('Таблица за допустими инвестиции'!H87,";",","))</f>
        <v>-</v>
      </c>
      <c r="I82" s="56" t="str">
        <f>IF('Таблица за допустими инвестиции'!I87="","-",SUBSTITUTE('Таблица за допустими инвестиции'!I87,";",","))</f>
        <v>-</v>
      </c>
      <c r="J82" s="56" t="str">
        <f>IF('Таблица за допустими инвестиции'!J87="","-",'Таблица за допустими инвестиции'!J87)</f>
        <v>-</v>
      </c>
      <c r="K82" s="56" t="str">
        <f>IF('Таблица за допустими инвестиции'!K87="","-",'Таблица за допустими инвестиции'!K87)</f>
        <v>-</v>
      </c>
      <c r="L82" s="56" t="str">
        <f>IF('Таблица за допустими инвестиции'!L87="","-",IF(T('Таблица за допустими инвестиции'!L87)="",'Таблица за допустими инвестиции'!L87,VLOOKUP('Таблица за допустими инвестиции'!L87,масиви!$A$69:$C$140,3,FALSE)))</f>
        <v>-</v>
      </c>
    </row>
    <row r="83" spans="1:12">
      <c r="A83" t="s">
        <v>210</v>
      </c>
      <c r="B83" s="56" t="str">
        <f>IF('Таблица за допустими инвестиции'!B88="","-",SUBSTITUTE(SUBSTITUTE('Таблица за допустими инвестиции'!B88,";",","),"&amp;","И"))</f>
        <v>-</v>
      </c>
      <c r="C83" s="56" t="str">
        <f>IF('Таблица за допустими инвестиции'!C88="","-",VLOOKUP('Таблица за допустими инвестиции'!$C88,'Таблица за допустими инвестиции'!$B$243:$C$254,2,FALSE))</f>
        <v>-</v>
      </c>
      <c r="D83" s="56" t="str">
        <f>IF('Таблица за допустими инвестиции'!D88="","-",SUBSTITUTE(SUBSTITUTE('Таблица за допустими инвестиции'!D88,";",","),"&amp;","И"))</f>
        <v>-</v>
      </c>
      <c r="E83" s="56" t="str">
        <f>IF('Таблица за допустими инвестиции'!E88="","-",SUBSTITUTE('Таблица за допустими инвестиции'!E88,";",","))</f>
        <v>-</v>
      </c>
      <c r="F83" s="56" t="str">
        <f>IF('Таблица за допустими инвестиции'!F88="","-",VLOOKUP('Таблица за допустими инвестиции'!$F88,'Таблица за допустими инвестиции'!$B$259:$D$266,3,FALSE))</f>
        <v>-</v>
      </c>
      <c r="G83" s="56" t="str">
        <f>IF('Таблица за допустими инвестиции'!G88="","-",SUBSTITUTE('Таблица за допустими инвестиции'!G88,";",","))</f>
        <v>-</v>
      </c>
      <c r="H83" s="56" t="str">
        <f>IF('Таблица за допустими инвестиции'!H88="","-",SUBSTITUTE('Таблица за допустими инвестиции'!H88,";",","))</f>
        <v>-</v>
      </c>
      <c r="I83" s="56" t="str">
        <f>IF('Таблица за допустими инвестиции'!I88="","-",SUBSTITUTE('Таблица за допустими инвестиции'!I88,";",","))</f>
        <v>-</v>
      </c>
      <c r="J83" s="56" t="str">
        <f>IF('Таблица за допустими инвестиции'!J88="","-",'Таблица за допустими инвестиции'!J88)</f>
        <v>-</v>
      </c>
      <c r="K83" s="56" t="str">
        <f>IF('Таблица за допустими инвестиции'!K88="","-",'Таблица за допустими инвестиции'!K88)</f>
        <v>-</v>
      </c>
      <c r="L83" s="56" t="str">
        <f>IF('Таблица за допустими инвестиции'!L88="","-",IF(T('Таблица за допустими инвестиции'!L88)="",'Таблица за допустими инвестиции'!L88,VLOOKUP('Таблица за допустими инвестиции'!L88,масиви!$A$69:$C$140,3,FALSE)))</f>
        <v>-</v>
      </c>
    </row>
    <row r="84" spans="1:12">
      <c r="A84" t="s">
        <v>210</v>
      </c>
      <c r="B84" s="56" t="str">
        <f>IF('Таблица за допустими инвестиции'!B89="","-",SUBSTITUTE(SUBSTITUTE('Таблица за допустими инвестиции'!B89,";",","),"&amp;","И"))</f>
        <v>-</v>
      </c>
      <c r="C84" s="56" t="str">
        <f>IF('Таблица за допустими инвестиции'!C89="","-",VLOOKUP('Таблица за допустими инвестиции'!$C89,'Таблица за допустими инвестиции'!$B$243:$C$254,2,FALSE))</f>
        <v>-</v>
      </c>
      <c r="D84" s="56" t="str">
        <f>IF('Таблица за допустими инвестиции'!D89="","-",SUBSTITUTE(SUBSTITUTE('Таблица за допустими инвестиции'!D89,";",","),"&amp;","И"))</f>
        <v>-</v>
      </c>
      <c r="E84" s="56" t="str">
        <f>IF('Таблица за допустими инвестиции'!E89="","-",SUBSTITUTE('Таблица за допустими инвестиции'!E89,";",","))</f>
        <v>-</v>
      </c>
      <c r="F84" s="56" t="str">
        <f>IF('Таблица за допустими инвестиции'!F89="","-",VLOOKUP('Таблица за допустими инвестиции'!$F89,'Таблица за допустими инвестиции'!$B$259:$D$266,3,FALSE))</f>
        <v>-</v>
      </c>
      <c r="G84" s="56" t="str">
        <f>IF('Таблица за допустими инвестиции'!G89="","-",SUBSTITUTE('Таблица за допустими инвестиции'!G89,";",","))</f>
        <v>-</v>
      </c>
      <c r="H84" s="56" t="str">
        <f>IF('Таблица за допустими инвестиции'!H89="","-",SUBSTITUTE('Таблица за допустими инвестиции'!H89,";",","))</f>
        <v>-</v>
      </c>
      <c r="I84" s="56" t="str">
        <f>IF('Таблица за допустими инвестиции'!I89="","-",SUBSTITUTE('Таблица за допустими инвестиции'!I89,";",","))</f>
        <v>-</v>
      </c>
      <c r="J84" s="56" t="str">
        <f>IF('Таблица за допустими инвестиции'!J89="","-",'Таблица за допустими инвестиции'!J89)</f>
        <v>-</v>
      </c>
      <c r="K84" s="56" t="str">
        <f>IF('Таблица за допустими инвестиции'!K89="","-",'Таблица за допустими инвестиции'!K89)</f>
        <v>-</v>
      </c>
      <c r="L84" s="56" t="str">
        <f>IF('Таблица за допустими инвестиции'!L89="","-",IF(T('Таблица за допустими инвестиции'!L89)="",'Таблица за допустими инвестиции'!L89,VLOOKUP('Таблица за допустими инвестиции'!L89,масиви!$A$69:$C$140,3,FALSE)))</f>
        <v>-</v>
      </c>
    </row>
    <row r="85" spans="1:12">
      <c r="A85" t="s">
        <v>210</v>
      </c>
      <c r="B85" s="56" t="str">
        <f>IF('Таблица за допустими инвестиции'!B90="","-",SUBSTITUTE(SUBSTITUTE('Таблица за допустими инвестиции'!B90,";",","),"&amp;","И"))</f>
        <v>-</v>
      </c>
      <c r="C85" s="56" t="str">
        <f>IF('Таблица за допустими инвестиции'!C90="","-",VLOOKUP('Таблица за допустими инвестиции'!$C90,'Таблица за допустими инвестиции'!$B$243:$C$254,2,FALSE))</f>
        <v>-</v>
      </c>
      <c r="D85" s="56" t="str">
        <f>IF('Таблица за допустими инвестиции'!D90="","-",SUBSTITUTE(SUBSTITUTE('Таблица за допустими инвестиции'!D90,";",","),"&amp;","И"))</f>
        <v>-</v>
      </c>
      <c r="E85" s="56" t="str">
        <f>IF('Таблица за допустими инвестиции'!E90="","-",SUBSTITUTE('Таблица за допустими инвестиции'!E90,";",","))</f>
        <v>-</v>
      </c>
      <c r="F85" s="56" t="str">
        <f>IF('Таблица за допустими инвестиции'!F90="","-",VLOOKUP('Таблица за допустими инвестиции'!$F90,'Таблица за допустими инвестиции'!$B$259:$D$266,3,FALSE))</f>
        <v>-</v>
      </c>
      <c r="G85" s="56" t="str">
        <f>IF('Таблица за допустими инвестиции'!G90="","-",SUBSTITUTE('Таблица за допустими инвестиции'!G90,";",","))</f>
        <v>-</v>
      </c>
      <c r="H85" s="56" t="str">
        <f>IF('Таблица за допустими инвестиции'!H90="","-",SUBSTITUTE('Таблица за допустими инвестиции'!H90,";",","))</f>
        <v>-</v>
      </c>
      <c r="I85" s="56" t="str">
        <f>IF('Таблица за допустими инвестиции'!I90="","-",SUBSTITUTE('Таблица за допустими инвестиции'!I90,";",","))</f>
        <v>-</v>
      </c>
      <c r="J85" s="56" t="str">
        <f>IF('Таблица за допустими инвестиции'!J90="","-",'Таблица за допустими инвестиции'!J90)</f>
        <v>-</v>
      </c>
      <c r="K85" s="56" t="str">
        <f>IF('Таблица за допустими инвестиции'!K90="","-",'Таблица за допустими инвестиции'!K90)</f>
        <v>-</v>
      </c>
      <c r="L85" s="56" t="str">
        <f>IF('Таблица за допустими инвестиции'!L90="","-",IF(T('Таблица за допустими инвестиции'!L90)="",'Таблица за допустими инвестиции'!L90,VLOOKUP('Таблица за допустими инвестиции'!L90,масиви!$A$69:$C$140,3,FALSE)))</f>
        <v>-</v>
      </c>
    </row>
    <row r="86" spans="1:12">
      <c r="A86" t="s">
        <v>210</v>
      </c>
      <c r="B86" s="56" t="str">
        <f>IF('Таблица за допустими инвестиции'!B91="","-",SUBSTITUTE(SUBSTITUTE('Таблица за допустими инвестиции'!B91,";",","),"&amp;","И"))</f>
        <v>-</v>
      </c>
      <c r="C86" s="56" t="str">
        <f>IF('Таблица за допустими инвестиции'!C91="","-",VLOOKUP('Таблица за допустими инвестиции'!$C91,'Таблица за допустими инвестиции'!$B$243:$C$254,2,FALSE))</f>
        <v>-</v>
      </c>
      <c r="D86" s="56" t="str">
        <f>IF('Таблица за допустими инвестиции'!D91="","-",SUBSTITUTE(SUBSTITUTE('Таблица за допустими инвестиции'!D91,";",","),"&amp;","И"))</f>
        <v>-</v>
      </c>
      <c r="E86" s="56" t="str">
        <f>IF('Таблица за допустими инвестиции'!E91="","-",SUBSTITUTE('Таблица за допустими инвестиции'!E91,";",","))</f>
        <v>-</v>
      </c>
      <c r="F86" s="56" t="str">
        <f>IF('Таблица за допустими инвестиции'!F91="","-",VLOOKUP('Таблица за допустими инвестиции'!$F91,'Таблица за допустими инвестиции'!$B$259:$D$266,3,FALSE))</f>
        <v>-</v>
      </c>
      <c r="G86" s="56" t="str">
        <f>IF('Таблица за допустими инвестиции'!G91="","-",SUBSTITUTE('Таблица за допустими инвестиции'!G91,";",","))</f>
        <v>-</v>
      </c>
      <c r="H86" s="56" t="str">
        <f>IF('Таблица за допустими инвестиции'!H91="","-",SUBSTITUTE('Таблица за допустими инвестиции'!H91,";",","))</f>
        <v>-</v>
      </c>
      <c r="I86" s="56" t="str">
        <f>IF('Таблица за допустими инвестиции'!I91="","-",SUBSTITUTE('Таблица за допустими инвестиции'!I91,";",","))</f>
        <v>-</v>
      </c>
      <c r="J86" s="56" t="str">
        <f>IF('Таблица за допустими инвестиции'!J91="","-",'Таблица за допустими инвестиции'!J91)</f>
        <v>-</v>
      </c>
      <c r="K86" s="56" t="str">
        <f>IF('Таблица за допустими инвестиции'!K91="","-",'Таблица за допустими инвестиции'!K91)</f>
        <v>-</v>
      </c>
      <c r="L86" s="56" t="str">
        <f>IF('Таблица за допустими инвестиции'!L91="","-",IF(T('Таблица за допустими инвестиции'!L91)="",'Таблица за допустими инвестиции'!L91,VLOOKUP('Таблица за допустими инвестиции'!L91,масиви!$A$69:$C$140,3,FALSE)))</f>
        <v>-</v>
      </c>
    </row>
    <row r="87" spans="1:12">
      <c r="A87" t="s">
        <v>210</v>
      </c>
      <c r="B87" s="56" t="str">
        <f>IF('Таблица за допустими инвестиции'!B92="","-",SUBSTITUTE(SUBSTITUTE('Таблица за допустими инвестиции'!B92,";",","),"&amp;","И"))</f>
        <v>-</v>
      </c>
      <c r="C87" s="56" t="str">
        <f>IF('Таблица за допустими инвестиции'!C92="","-",VLOOKUP('Таблица за допустими инвестиции'!$C92,'Таблица за допустими инвестиции'!$B$243:$C$254,2,FALSE))</f>
        <v>-</v>
      </c>
      <c r="D87" s="56" t="str">
        <f>IF('Таблица за допустими инвестиции'!D92="","-",SUBSTITUTE(SUBSTITUTE('Таблица за допустими инвестиции'!D92,";",","),"&amp;","И"))</f>
        <v>-</v>
      </c>
      <c r="E87" s="56" t="str">
        <f>IF('Таблица за допустими инвестиции'!E92="","-",SUBSTITUTE('Таблица за допустими инвестиции'!E92,";",","))</f>
        <v>-</v>
      </c>
      <c r="F87" s="56" t="str">
        <f>IF('Таблица за допустими инвестиции'!F92="","-",VLOOKUP('Таблица за допустими инвестиции'!$F92,'Таблица за допустими инвестиции'!$B$259:$D$266,3,FALSE))</f>
        <v>-</v>
      </c>
      <c r="G87" s="56" t="str">
        <f>IF('Таблица за допустими инвестиции'!G92="","-",SUBSTITUTE('Таблица за допустими инвестиции'!G92,";",","))</f>
        <v>-</v>
      </c>
      <c r="H87" s="56" t="str">
        <f>IF('Таблица за допустими инвестиции'!H92="","-",SUBSTITUTE('Таблица за допустими инвестиции'!H92,";",","))</f>
        <v>-</v>
      </c>
      <c r="I87" s="56" t="str">
        <f>IF('Таблица за допустими инвестиции'!I92="","-",SUBSTITUTE('Таблица за допустими инвестиции'!I92,";",","))</f>
        <v>-</v>
      </c>
      <c r="J87" s="56" t="str">
        <f>IF('Таблица за допустими инвестиции'!J92="","-",'Таблица за допустими инвестиции'!J92)</f>
        <v>-</v>
      </c>
      <c r="K87" s="56" t="str">
        <f>IF('Таблица за допустими инвестиции'!K92="","-",'Таблица за допустими инвестиции'!K92)</f>
        <v>-</v>
      </c>
      <c r="L87" s="56" t="str">
        <f>IF('Таблица за допустими инвестиции'!L92="","-",IF(T('Таблица за допустими инвестиции'!L92)="",'Таблица за допустими инвестиции'!L92,VLOOKUP('Таблица за допустими инвестиции'!L92,масиви!$A$69:$C$140,3,FALSE)))</f>
        <v>-</v>
      </c>
    </row>
    <row r="88" spans="1:12">
      <c r="A88" t="s">
        <v>210</v>
      </c>
      <c r="B88" s="56" t="str">
        <f>IF('Таблица за допустими инвестиции'!B93="","-",SUBSTITUTE(SUBSTITUTE('Таблица за допустими инвестиции'!B93,";",","),"&amp;","И"))</f>
        <v>-</v>
      </c>
      <c r="C88" s="56" t="str">
        <f>IF('Таблица за допустими инвестиции'!C93="","-",VLOOKUP('Таблица за допустими инвестиции'!$C93,'Таблица за допустими инвестиции'!$B$243:$C$254,2,FALSE))</f>
        <v>-</v>
      </c>
      <c r="D88" s="56" t="str">
        <f>IF('Таблица за допустими инвестиции'!D93="","-",SUBSTITUTE(SUBSTITUTE('Таблица за допустими инвестиции'!D93,";",","),"&amp;","И"))</f>
        <v>-</v>
      </c>
      <c r="E88" s="56" t="str">
        <f>IF('Таблица за допустими инвестиции'!E93="","-",SUBSTITUTE('Таблица за допустими инвестиции'!E93,";",","))</f>
        <v>-</v>
      </c>
      <c r="F88" s="56" t="str">
        <f>IF('Таблица за допустими инвестиции'!F93="","-",VLOOKUP('Таблица за допустими инвестиции'!$F93,'Таблица за допустими инвестиции'!$B$259:$D$266,3,FALSE))</f>
        <v>-</v>
      </c>
      <c r="G88" s="56" t="str">
        <f>IF('Таблица за допустими инвестиции'!G93="","-",SUBSTITUTE('Таблица за допустими инвестиции'!G93,";",","))</f>
        <v>-</v>
      </c>
      <c r="H88" s="56" t="str">
        <f>IF('Таблица за допустими инвестиции'!H93="","-",SUBSTITUTE('Таблица за допустими инвестиции'!H93,";",","))</f>
        <v>-</v>
      </c>
      <c r="I88" s="56" t="str">
        <f>IF('Таблица за допустими инвестиции'!I93="","-",SUBSTITUTE('Таблица за допустими инвестиции'!I93,";",","))</f>
        <v>-</v>
      </c>
      <c r="J88" s="56" t="str">
        <f>IF('Таблица за допустими инвестиции'!J93="","-",'Таблица за допустими инвестиции'!J93)</f>
        <v>-</v>
      </c>
      <c r="K88" s="56" t="str">
        <f>IF('Таблица за допустими инвестиции'!K93="","-",'Таблица за допустими инвестиции'!K93)</f>
        <v>-</v>
      </c>
      <c r="L88" s="56" t="str">
        <f>IF('Таблица за допустими инвестиции'!L93="","-",IF(T('Таблица за допустими инвестиции'!L93)="",'Таблица за допустими инвестиции'!L93,VLOOKUP('Таблица за допустими инвестиции'!L93,масиви!$A$69:$C$140,3,FALSE)))</f>
        <v>-</v>
      </c>
    </row>
    <row r="89" spans="1:12">
      <c r="A89" t="s">
        <v>210</v>
      </c>
      <c r="B89" s="56" t="str">
        <f>IF('Таблица за допустими инвестиции'!B94="","-",SUBSTITUTE(SUBSTITUTE('Таблица за допустими инвестиции'!B94,";",","),"&amp;","И"))</f>
        <v>-</v>
      </c>
      <c r="C89" s="56" t="str">
        <f>IF('Таблица за допустими инвестиции'!C94="","-",VLOOKUP('Таблица за допустими инвестиции'!$C94,'Таблица за допустими инвестиции'!$B$243:$C$254,2,FALSE))</f>
        <v>-</v>
      </c>
      <c r="D89" s="56" t="str">
        <f>IF('Таблица за допустими инвестиции'!D94="","-",SUBSTITUTE(SUBSTITUTE('Таблица за допустими инвестиции'!D94,";",","),"&amp;","И"))</f>
        <v>-</v>
      </c>
      <c r="E89" s="56" t="str">
        <f>IF('Таблица за допустими инвестиции'!E94="","-",SUBSTITUTE('Таблица за допустими инвестиции'!E94,";",","))</f>
        <v>-</v>
      </c>
      <c r="F89" s="56" t="str">
        <f>IF('Таблица за допустими инвестиции'!F94="","-",VLOOKUP('Таблица за допустими инвестиции'!$F94,'Таблица за допустими инвестиции'!$B$259:$D$266,3,FALSE))</f>
        <v>-</v>
      </c>
      <c r="G89" s="56" t="str">
        <f>IF('Таблица за допустими инвестиции'!G94="","-",SUBSTITUTE('Таблица за допустими инвестиции'!G94,";",","))</f>
        <v>-</v>
      </c>
      <c r="H89" s="56" t="str">
        <f>IF('Таблица за допустими инвестиции'!H94="","-",SUBSTITUTE('Таблица за допустими инвестиции'!H94,";",","))</f>
        <v>-</v>
      </c>
      <c r="I89" s="56" t="str">
        <f>IF('Таблица за допустими инвестиции'!I94="","-",SUBSTITUTE('Таблица за допустими инвестиции'!I94,";",","))</f>
        <v>-</v>
      </c>
      <c r="J89" s="56" t="str">
        <f>IF('Таблица за допустими инвестиции'!J94="","-",'Таблица за допустими инвестиции'!J94)</f>
        <v>-</v>
      </c>
      <c r="K89" s="56" t="str">
        <f>IF('Таблица за допустими инвестиции'!K94="","-",'Таблица за допустими инвестиции'!K94)</f>
        <v>-</v>
      </c>
      <c r="L89" s="56" t="str">
        <f>IF('Таблица за допустими инвестиции'!L94="","-",IF(T('Таблица за допустими инвестиции'!L94)="",'Таблица за допустими инвестиции'!L94,VLOOKUP('Таблица за допустими инвестиции'!L94,масиви!$A$69:$C$140,3,FALSE)))</f>
        <v>-</v>
      </c>
    </row>
    <row r="90" spans="1:12">
      <c r="A90" t="s">
        <v>210</v>
      </c>
      <c r="B90" s="56" t="str">
        <f>IF('Таблица за допустими инвестиции'!B95="","-",SUBSTITUTE(SUBSTITUTE('Таблица за допустими инвестиции'!B95,";",","),"&amp;","И"))</f>
        <v>-</v>
      </c>
      <c r="C90" s="56" t="str">
        <f>IF('Таблица за допустими инвестиции'!C95="","-",VLOOKUP('Таблица за допустими инвестиции'!$C95,'Таблица за допустими инвестиции'!$B$243:$C$254,2,FALSE))</f>
        <v>-</v>
      </c>
      <c r="D90" s="56" t="str">
        <f>IF('Таблица за допустими инвестиции'!D95="","-",SUBSTITUTE(SUBSTITUTE('Таблица за допустими инвестиции'!D95,";",","),"&amp;","И"))</f>
        <v>-</v>
      </c>
      <c r="E90" s="56" t="str">
        <f>IF('Таблица за допустими инвестиции'!E95="","-",SUBSTITUTE('Таблица за допустими инвестиции'!E95,";",","))</f>
        <v>-</v>
      </c>
      <c r="F90" s="56" t="str">
        <f>IF('Таблица за допустими инвестиции'!F95="","-",VLOOKUP('Таблица за допустими инвестиции'!$F95,'Таблица за допустими инвестиции'!$B$259:$D$266,3,FALSE))</f>
        <v>-</v>
      </c>
      <c r="G90" s="56" t="str">
        <f>IF('Таблица за допустими инвестиции'!G95="","-",SUBSTITUTE('Таблица за допустими инвестиции'!G95,";",","))</f>
        <v>-</v>
      </c>
      <c r="H90" s="56" t="str">
        <f>IF('Таблица за допустими инвестиции'!H95="","-",SUBSTITUTE('Таблица за допустими инвестиции'!H95,";",","))</f>
        <v>-</v>
      </c>
      <c r="I90" s="56" t="str">
        <f>IF('Таблица за допустими инвестиции'!I95="","-",SUBSTITUTE('Таблица за допустими инвестиции'!I95,";",","))</f>
        <v>-</v>
      </c>
      <c r="J90" s="56" t="str">
        <f>IF('Таблица за допустими инвестиции'!J95="","-",'Таблица за допустими инвестиции'!J95)</f>
        <v>-</v>
      </c>
      <c r="K90" s="56" t="str">
        <f>IF('Таблица за допустими инвестиции'!K95="","-",'Таблица за допустими инвестиции'!K95)</f>
        <v>-</v>
      </c>
      <c r="L90" s="56" t="str">
        <f>IF('Таблица за допустими инвестиции'!L95="","-",IF(T('Таблица за допустими инвестиции'!L95)="",'Таблица за допустими инвестиции'!L95,VLOOKUP('Таблица за допустими инвестиции'!L95,масиви!$A$69:$C$140,3,FALSE)))</f>
        <v>-</v>
      </c>
    </row>
    <row r="91" spans="1:12">
      <c r="A91" t="s">
        <v>210</v>
      </c>
      <c r="B91" s="56" t="str">
        <f>IF('Таблица за допустими инвестиции'!B96="","-",SUBSTITUTE(SUBSTITUTE('Таблица за допустими инвестиции'!B96,";",","),"&amp;","И"))</f>
        <v>-</v>
      </c>
      <c r="C91" s="56" t="str">
        <f>IF('Таблица за допустими инвестиции'!C96="","-",VLOOKUP('Таблица за допустими инвестиции'!$C96,'Таблица за допустими инвестиции'!$B$243:$C$254,2,FALSE))</f>
        <v>-</v>
      </c>
      <c r="D91" s="56" t="str">
        <f>IF('Таблица за допустими инвестиции'!D96="","-",SUBSTITUTE(SUBSTITUTE('Таблица за допустими инвестиции'!D96,";",","),"&amp;","И"))</f>
        <v>-</v>
      </c>
      <c r="E91" s="56" t="str">
        <f>IF('Таблица за допустими инвестиции'!E96="","-",SUBSTITUTE('Таблица за допустими инвестиции'!E96,";",","))</f>
        <v>-</v>
      </c>
      <c r="F91" s="56" t="str">
        <f>IF('Таблица за допустими инвестиции'!F96="","-",VLOOKUP('Таблица за допустими инвестиции'!$F96,'Таблица за допустими инвестиции'!$B$259:$D$266,3,FALSE))</f>
        <v>-</v>
      </c>
      <c r="G91" s="56" t="str">
        <f>IF('Таблица за допустими инвестиции'!G96="","-",SUBSTITUTE('Таблица за допустими инвестиции'!G96,";",","))</f>
        <v>-</v>
      </c>
      <c r="H91" s="56" t="str">
        <f>IF('Таблица за допустими инвестиции'!H96="","-",SUBSTITUTE('Таблица за допустими инвестиции'!H96,";",","))</f>
        <v>-</v>
      </c>
      <c r="I91" s="56" t="str">
        <f>IF('Таблица за допустими инвестиции'!I96="","-",SUBSTITUTE('Таблица за допустими инвестиции'!I96,";",","))</f>
        <v>-</v>
      </c>
      <c r="J91" s="56" t="str">
        <f>IF('Таблица за допустими инвестиции'!J96="","-",'Таблица за допустими инвестиции'!J96)</f>
        <v>-</v>
      </c>
      <c r="K91" s="56" t="str">
        <f>IF('Таблица за допустими инвестиции'!K96="","-",'Таблица за допустими инвестиции'!K96)</f>
        <v>-</v>
      </c>
      <c r="L91" s="56" t="str">
        <f>IF('Таблица за допустими инвестиции'!L96="","-",IF(T('Таблица за допустими инвестиции'!L96)="",'Таблица за допустими инвестиции'!L96,VLOOKUP('Таблица за допустими инвестиции'!L96,масиви!$A$69:$C$140,3,FALSE)))</f>
        <v>-</v>
      </c>
    </row>
    <row r="92" spans="1:12">
      <c r="A92" t="s">
        <v>210</v>
      </c>
      <c r="B92" s="56" t="str">
        <f>IF('Таблица за допустими инвестиции'!B97="","-",SUBSTITUTE(SUBSTITUTE('Таблица за допустими инвестиции'!B97,";",","),"&amp;","И"))</f>
        <v>-</v>
      </c>
      <c r="C92" s="56" t="str">
        <f>IF('Таблица за допустими инвестиции'!C97="","-",VLOOKUP('Таблица за допустими инвестиции'!$C97,'Таблица за допустими инвестиции'!$B$243:$C$254,2,FALSE))</f>
        <v>-</v>
      </c>
      <c r="D92" s="56" t="str">
        <f>IF('Таблица за допустими инвестиции'!D97="","-",SUBSTITUTE(SUBSTITUTE('Таблица за допустими инвестиции'!D97,";",","),"&amp;","И"))</f>
        <v>-</v>
      </c>
      <c r="E92" s="56" t="str">
        <f>IF('Таблица за допустими инвестиции'!E97="","-",SUBSTITUTE('Таблица за допустими инвестиции'!E97,";",","))</f>
        <v>-</v>
      </c>
      <c r="F92" s="56" t="str">
        <f>IF('Таблица за допустими инвестиции'!F97="","-",VLOOKUP('Таблица за допустими инвестиции'!$F97,'Таблица за допустими инвестиции'!$B$259:$D$266,3,FALSE))</f>
        <v>-</v>
      </c>
      <c r="G92" s="56" t="str">
        <f>IF('Таблица за допустими инвестиции'!G97="","-",SUBSTITUTE('Таблица за допустими инвестиции'!G97,";",","))</f>
        <v>-</v>
      </c>
      <c r="H92" s="56" t="str">
        <f>IF('Таблица за допустими инвестиции'!H97="","-",SUBSTITUTE('Таблица за допустими инвестиции'!H97,";",","))</f>
        <v>-</v>
      </c>
      <c r="I92" s="56" t="str">
        <f>IF('Таблица за допустими инвестиции'!I97="","-",SUBSTITUTE('Таблица за допустими инвестиции'!I97,";",","))</f>
        <v>-</v>
      </c>
      <c r="J92" s="56" t="str">
        <f>IF('Таблица за допустими инвестиции'!J97="","-",'Таблица за допустими инвестиции'!J97)</f>
        <v>-</v>
      </c>
      <c r="K92" s="56" t="str">
        <f>IF('Таблица за допустими инвестиции'!K97="","-",'Таблица за допустими инвестиции'!K97)</f>
        <v>-</v>
      </c>
      <c r="L92" s="56" t="str">
        <f>IF('Таблица за допустими инвестиции'!L97="","-",IF(T('Таблица за допустими инвестиции'!L97)="",'Таблица за допустими инвестиции'!L97,VLOOKUP('Таблица за допустими инвестиции'!L97,масиви!$A$69:$C$140,3,FALSE)))</f>
        <v>-</v>
      </c>
    </row>
    <row r="93" spans="1:12">
      <c r="A93" t="s">
        <v>210</v>
      </c>
      <c r="B93" s="56" t="str">
        <f>IF('Таблица за допустими инвестиции'!B98="","-",SUBSTITUTE(SUBSTITUTE('Таблица за допустими инвестиции'!B98,";",","),"&amp;","И"))</f>
        <v>-</v>
      </c>
      <c r="C93" s="56" t="str">
        <f>IF('Таблица за допустими инвестиции'!C98="","-",VLOOKUP('Таблица за допустими инвестиции'!$C98,'Таблица за допустими инвестиции'!$B$243:$C$254,2,FALSE))</f>
        <v>-</v>
      </c>
      <c r="D93" s="56" t="str">
        <f>IF('Таблица за допустими инвестиции'!D98="","-",SUBSTITUTE(SUBSTITUTE('Таблица за допустими инвестиции'!D98,";",","),"&amp;","И"))</f>
        <v>-</v>
      </c>
      <c r="E93" s="56" t="str">
        <f>IF('Таблица за допустими инвестиции'!E98="","-",SUBSTITUTE('Таблица за допустими инвестиции'!E98,";",","))</f>
        <v>-</v>
      </c>
      <c r="F93" s="56" t="str">
        <f>IF('Таблица за допустими инвестиции'!F98="","-",VLOOKUP('Таблица за допустими инвестиции'!$F98,'Таблица за допустими инвестиции'!$B$259:$D$266,3,FALSE))</f>
        <v>-</v>
      </c>
      <c r="G93" s="56" t="str">
        <f>IF('Таблица за допустими инвестиции'!G98="","-",SUBSTITUTE('Таблица за допустими инвестиции'!G98,";",","))</f>
        <v>-</v>
      </c>
      <c r="H93" s="56" t="str">
        <f>IF('Таблица за допустими инвестиции'!H98="","-",SUBSTITUTE('Таблица за допустими инвестиции'!H98,";",","))</f>
        <v>-</v>
      </c>
      <c r="I93" s="56" t="str">
        <f>IF('Таблица за допустими инвестиции'!I98="","-",SUBSTITUTE('Таблица за допустими инвестиции'!I98,";",","))</f>
        <v>-</v>
      </c>
      <c r="J93" s="56" t="str">
        <f>IF('Таблица за допустими инвестиции'!J98="","-",'Таблица за допустими инвестиции'!J98)</f>
        <v>-</v>
      </c>
      <c r="K93" s="56" t="str">
        <f>IF('Таблица за допустими инвестиции'!K98="","-",'Таблица за допустими инвестиции'!K98)</f>
        <v>-</v>
      </c>
      <c r="L93" s="56" t="str">
        <f>IF('Таблица за допустими инвестиции'!L98="","-",IF(T('Таблица за допустими инвестиции'!L98)="",'Таблица за допустими инвестиции'!L98,VLOOKUP('Таблица за допустими инвестиции'!L98,масиви!$A$69:$C$140,3,FALSE)))</f>
        <v>-</v>
      </c>
    </row>
    <row r="94" spans="1:12">
      <c r="A94" t="s">
        <v>210</v>
      </c>
      <c r="B94" s="56" t="str">
        <f>IF('Таблица за допустими инвестиции'!B99="","-",SUBSTITUTE(SUBSTITUTE('Таблица за допустими инвестиции'!B99,";",","),"&amp;","И"))</f>
        <v>-</v>
      </c>
      <c r="C94" s="56" t="str">
        <f>IF('Таблица за допустими инвестиции'!C99="","-",VLOOKUP('Таблица за допустими инвестиции'!$C99,'Таблица за допустими инвестиции'!$B$243:$C$254,2,FALSE))</f>
        <v>-</v>
      </c>
      <c r="D94" s="56" t="str">
        <f>IF('Таблица за допустими инвестиции'!D99="","-",SUBSTITUTE(SUBSTITUTE('Таблица за допустими инвестиции'!D99,";",","),"&amp;","И"))</f>
        <v>-</v>
      </c>
      <c r="E94" s="56" t="str">
        <f>IF('Таблица за допустими инвестиции'!E99="","-",SUBSTITUTE('Таблица за допустими инвестиции'!E99,";",","))</f>
        <v>-</v>
      </c>
      <c r="F94" s="56" t="str">
        <f>IF('Таблица за допустими инвестиции'!F99="","-",VLOOKUP('Таблица за допустими инвестиции'!$F99,'Таблица за допустими инвестиции'!$B$259:$D$266,3,FALSE))</f>
        <v>-</v>
      </c>
      <c r="G94" s="56" t="str">
        <f>IF('Таблица за допустими инвестиции'!G99="","-",SUBSTITUTE('Таблица за допустими инвестиции'!G99,";",","))</f>
        <v>-</v>
      </c>
      <c r="H94" s="56" t="str">
        <f>IF('Таблица за допустими инвестиции'!H99="","-",SUBSTITUTE('Таблица за допустими инвестиции'!H99,";",","))</f>
        <v>-</v>
      </c>
      <c r="I94" s="56" t="str">
        <f>IF('Таблица за допустими инвестиции'!I99="","-",SUBSTITUTE('Таблица за допустими инвестиции'!I99,";",","))</f>
        <v>-</v>
      </c>
      <c r="J94" s="56" t="str">
        <f>IF('Таблица за допустими инвестиции'!J99="","-",'Таблица за допустими инвестиции'!J99)</f>
        <v>-</v>
      </c>
      <c r="K94" s="56" t="str">
        <f>IF('Таблица за допустими инвестиции'!K99="","-",'Таблица за допустими инвестиции'!K99)</f>
        <v>-</v>
      </c>
      <c r="L94" s="56" t="str">
        <f>IF('Таблица за допустими инвестиции'!L99="","-",IF(T('Таблица за допустими инвестиции'!L99)="",'Таблица за допустими инвестиции'!L99,VLOOKUP('Таблица за допустими инвестиции'!L99,масиви!$A$69:$C$140,3,FALSE)))</f>
        <v>-</v>
      </c>
    </row>
    <row r="95" spans="1:12">
      <c r="A95" t="s">
        <v>210</v>
      </c>
      <c r="B95" s="56" t="str">
        <f>IF('Таблица за допустими инвестиции'!B100="","-",SUBSTITUTE(SUBSTITUTE('Таблица за допустими инвестиции'!B100,";",","),"&amp;","И"))</f>
        <v>-</v>
      </c>
      <c r="C95" s="56" t="str">
        <f>IF('Таблица за допустими инвестиции'!C100="","-",VLOOKUP('Таблица за допустими инвестиции'!$C100,'Таблица за допустими инвестиции'!$B$243:$C$254,2,FALSE))</f>
        <v>-</v>
      </c>
      <c r="D95" s="56" t="str">
        <f>IF('Таблица за допустими инвестиции'!D100="","-",SUBSTITUTE(SUBSTITUTE('Таблица за допустими инвестиции'!D100,";",","),"&amp;","И"))</f>
        <v>-</v>
      </c>
      <c r="E95" s="56" t="str">
        <f>IF('Таблица за допустими инвестиции'!E100="","-",SUBSTITUTE('Таблица за допустими инвестиции'!E100,";",","))</f>
        <v>-</v>
      </c>
      <c r="F95" s="56" t="str">
        <f>IF('Таблица за допустими инвестиции'!F100="","-",VLOOKUP('Таблица за допустими инвестиции'!$F100,'Таблица за допустими инвестиции'!$B$259:$D$266,3,FALSE))</f>
        <v>-</v>
      </c>
      <c r="G95" s="56" t="str">
        <f>IF('Таблица за допустими инвестиции'!G100="","-",SUBSTITUTE('Таблица за допустими инвестиции'!G100,";",","))</f>
        <v>-</v>
      </c>
      <c r="H95" s="56" t="str">
        <f>IF('Таблица за допустими инвестиции'!H100="","-",SUBSTITUTE('Таблица за допустими инвестиции'!H100,";",","))</f>
        <v>-</v>
      </c>
      <c r="I95" s="56" t="str">
        <f>IF('Таблица за допустими инвестиции'!I100="","-",SUBSTITUTE('Таблица за допустими инвестиции'!I100,";",","))</f>
        <v>-</v>
      </c>
      <c r="J95" s="56" t="str">
        <f>IF('Таблица за допустими инвестиции'!J100="","-",'Таблица за допустими инвестиции'!J100)</f>
        <v>-</v>
      </c>
      <c r="K95" s="56" t="str">
        <f>IF('Таблица за допустими инвестиции'!K100="","-",'Таблица за допустими инвестиции'!K100)</f>
        <v>-</v>
      </c>
      <c r="L95" s="56" t="str">
        <f>IF('Таблица за допустими инвестиции'!L100="","-",IF(T('Таблица за допустими инвестиции'!L100)="",'Таблица за допустими инвестиции'!L100,VLOOKUP('Таблица за допустими инвестиции'!L100,масиви!$A$69:$C$140,3,FALSE)))</f>
        <v>-</v>
      </c>
    </row>
    <row r="96" spans="1:12">
      <c r="A96" t="s">
        <v>210</v>
      </c>
      <c r="B96" s="56" t="str">
        <f>IF('Таблица за допустими инвестиции'!B101="","-",SUBSTITUTE(SUBSTITUTE('Таблица за допустими инвестиции'!B101,";",","),"&amp;","И"))</f>
        <v>-</v>
      </c>
      <c r="C96" s="56" t="str">
        <f>IF('Таблица за допустими инвестиции'!C101="","-",VLOOKUP('Таблица за допустими инвестиции'!$C101,'Таблица за допустими инвестиции'!$B$243:$C$254,2,FALSE))</f>
        <v>-</v>
      </c>
      <c r="D96" s="56" t="str">
        <f>IF('Таблица за допустими инвестиции'!D101="","-",SUBSTITUTE(SUBSTITUTE('Таблица за допустими инвестиции'!D101,";",","),"&amp;","И"))</f>
        <v>-</v>
      </c>
      <c r="E96" s="56" t="str">
        <f>IF('Таблица за допустими инвестиции'!E101="","-",SUBSTITUTE('Таблица за допустими инвестиции'!E101,";",","))</f>
        <v>-</v>
      </c>
      <c r="F96" s="56" t="str">
        <f>IF('Таблица за допустими инвестиции'!F101="","-",VLOOKUP('Таблица за допустими инвестиции'!$F101,'Таблица за допустими инвестиции'!$B$259:$D$266,3,FALSE))</f>
        <v>-</v>
      </c>
      <c r="G96" s="56" t="str">
        <f>IF('Таблица за допустими инвестиции'!G101="","-",SUBSTITUTE('Таблица за допустими инвестиции'!G101,";",","))</f>
        <v>-</v>
      </c>
      <c r="H96" s="56" t="str">
        <f>IF('Таблица за допустими инвестиции'!H101="","-",SUBSTITUTE('Таблица за допустими инвестиции'!H101,";",","))</f>
        <v>-</v>
      </c>
      <c r="I96" s="56" t="str">
        <f>IF('Таблица за допустими инвестиции'!I101="","-",SUBSTITUTE('Таблица за допустими инвестиции'!I101,";",","))</f>
        <v>-</v>
      </c>
      <c r="J96" s="56" t="str">
        <f>IF('Таблица за допустими инвестиции'!J101="","-",'Таблица за допустими инвестиции'!J101)</f>
        <v>-</v>
      </c>
      <c r="K96" s="56" t="str">
        <f>IF('Таблица за допустими инвестиции'!K101="","-",'Таблица за допустими инвестиции'!K101)</f>
        <v>-</v>
      </c>
      <c r="L96" s="56" t="str">
        <f>IF('Таблица за допустими инвестиции'!L101="","-",IF(T('Таблица за допустими инвестиции'!L101)="",'Таблица за допустими инвестиции'!L101,VLOOKUP('Таблица за допустими инвестиции'!L101,масиви!$A$69:$C$140,3,FALSE)))</f>
        <v>-</v>
      </c>
    </row>
    <row r="97" spans="1:12">
      <c r="A97" t="s">
        <v>210</v>
      </c>
      <c r="B97" s="56" t="str">
        <f>IF('Таблица за допустими инвестиции'!B102="","-",SUBSTITUTE(SUBSTITUTE('Таблица за допустими инвестиции'!B102,";",","),"&amp;","И"))</f>
        <v>-</v>
      </c>
      <c r="C97" s="56" t="str">
        <f>IF('Таблица за допустими инвестиции'!C102="","-",VLOOKUP('Таблица за допустими инвестиции'!$C102,'Таблица за допустими инвестиции'!$B$243:$C$254,2,FALSE))</f>
        <v>-</v>
      </c>
      <c r="D97" s="56" t="str">
        <f>IF('Таблица за допустими инвестиции'!D102="","-",SUBSTITUTE(SUBSTITUTE('Таблица за допустими инвестиции'!D102,";",","),"&amp;","И"))</f>
        <v>-</v>
      </c>
      <c r="E97" s="56" t="str">
        <f>IF('Таблица за допустими инвестиции'!E102="","-",SUBSTITUTE('Таблица за допустими инвестиции'!E102,";",","))</f>
        <v>-</v>
      </c>
      <c r="F97" s="56" t="str">
        <f>IF('Таблица за допустими инвестиции'!F102="","-",VLOOKUP('Таблица за допустими инвестиции'!$F102,'Таблица за допустими инвестиции'!$B$259:$D$266,3,FALSE))</f>
        <v>-</v>
      </c>
      <c r="G97" s="56" t="str">
        <f>IF('Таблица за допустими инвестиции'!G102="","-",SUBSTITUTE('Таблица за допустими инвестиции'!G102,";",","))</f>
        <v>-</v>
      </c>
      <c r="H97" s="56" t="str">
        <f>IF('Таблица за допустими инвестиции'!H102="","-",SUBSTITUTE('Таблица за допустими инвестиции'!H102,";",","))</f>
        <v>-</v>
      </c>
      <c r="I97" s="56" t="str">
        <f>IF('Таблица за допустими инвестиции'!I102="","-",SUBSTITUTE('Таблица за допустими инвестиции'!I102,";",","))</f>
        <v>-</v>
      </c>
      <c r="J97" s="56" t="str">
        <f>IF('Таблица за допустими инвестиции'!J102="","-",'Таблица за допустими инвестиции'!J102)</f>
        <v>-</v>
      </c>
      <c r="K97" s="56" t="str">
        <f>IF('Таблица за допустими инвестиции'!K102="","-",'Таблица за допустими инвестиции'!K102)</f>
        <v>-</v>
      </c>
      <c r="L97" s="56" t="str">
        <f>IF('Таблица за допустими инвестиции'!L102="","-",IF(T('Таблица за допустими инвестиции'!L102)="",'Таблица за допустими инвестиции'!L102,VLOOKUP('Таблица за допустими инвестиции'!L102,масиви!$A$69:$C$140,3,FALSE)))</f>
        <v>-</v>
      </c>
    </row>
    <row r="98" spans="1:12">
      <c r="A98" t="s">
        <v>210</v>
      </c>
      <c r="B98" s="56" t="str">
        <f>IF('Таблица за допустими инвестиции'!B103="","-",SUBSTITUTE(SUBSTITUTE('Таблица за допустими инвестиции'!B103,";",","),"&amp;","И"))</f>
        <v>-</v>
      </c>
      <c r="C98" s="56" t="str">
        <f>IF('Таблица за допустими инвестиции'!C103="","-",VLOOKUP('Таблица за допустими инвестиции'!$C103,'Таблица за допустими инвестиции'!$B$243:$C$254,2,FALSE))</f>
        <v>-</v>
      </c>
      <c r="D98" s="56" t="str">
        <f>IF('Таблица за допустими инвестиции'!D103="","-",SUBSTITUTE(SUBSTITUTE('Таблица за допустими инвестиции'!D103,";",","),"&amp;","И"))</f>
        <v>-</v>
      </c>
      <c r="E98" s="56" t="str">
        <f>IF('Таблица за допустими инвестиции'!E103="","-",SUBSTITUTE('Таблица за допустими инвестиции'!E103,";",","))</f>
        <v>-</v>
      </c>
      <c r="F98" s="56" t="str">
        <f>IF('Таблица за допустими инвестиции'!F103="","-",VLOOKUP('Таблица за допустими инвестиции'!$F103,'Таблица за допустими инвестиции'!$B$259:$D$266,3,FALSE))</f>
        <v>-</v>
      </c>
      <c r="G98" s="56" t="str">
        <f>IF('Таблица за допустими инвестиции'!G103="","-",SUBSTITUTE('Таблица за допустими инвестиции'!G103,";",","))</f>
        <v>-</v>
      </c>
      <c r="H98" s="56" t="str">
        <f>IF('Таблица за допустими инвестиции'!H103="","-",SUBSTITUTE('Таблица за допустими инвестиции'!H103,";",","))</f>
        <v>-</v>
      </c>
      <c r="I98" s="56" t="str">
        <f>IF('Таблица за допустими инвестиции'!I103="","-",SUBSTITUTE('Таблица за допустими инвестиции'!I103,";",","))</f>
        <v>-</v>
      </c>
      <c r="J98" s="56" t="str">
        <f>IF('Таблица за допустими инвестиции'!J103="","-",'Таблица за допустими инвестиции'!J103)</f>
        <v>-</v>
      </c>
      <c r="K98" s="56" t="str">
        <f>IF('Таблица за допустими инвестиции'!K103="","-",'Таблица за допустими инвестиции'!K103)</f>
        <v>-</v>
      </c>
      <c r="L98" s="56" t="str">
        <f>IF('Таблица за допустими инвестиции'!L103="","-",IF(T('Таблица за допустими инвестиции'!L103)="",'Таблица за допустими инвестиции'!L103,VLOOKUP('Таблица за допустими инвестиции'!L103,масиви!$A$69:$C$140,3,FALSE)))</f>
        <v>-</v>
      </c>
    </row>
    <row r="99" spans="1:12">
      <c r="A99" t="s">
        <v>210</v>
      </c>
      <c r="B99" s="56" t="str">
        <f>IF('Таблица за допустими инвестиции'!B104="","-",SUBSTITUTE(SUBSTITUTE('Таблица за допустими инвестиции'!B104,";",","),"&amp;","И"))</f>
        <v>-</v>
      </c>
      <c r="C99" s="56" t="str">
        <f>IF('Таблица за допустими инвестиции'!C104="","-",VLOOKUP('Таблица за допустими инвестиции'!$C104,'Таблица за допустими инвестиции'!$B$243:$C$254,2,FALSE))</f>
        <v>-</v>
      </c>
      <c r="D99" s="56" t="str">
        <f>IF('Таблица за допустими инвестиции'!D104="","-",SUBSTITUTE(SUBSTITUTE('Таблица за допустими инвестиции'!D104,";",","),"&amp;","И"))</f>
        <v>-</v>
      </c>
      <c r="E99" s="56" t="str">
        <f>IF('Таблица за допустими инвестиции'!E104="","-",SUBSTITUTE('Таблица за допустими инвестиции'!E104,";",","))</f>
        <v>-</v>
      </c>
      <c r="F99" s="56" t="str">
        <f>IF('Таблица за допустими инвестиции'!F104="","-",VLOOKUP('Таблица за допустими инвестиции'!$F104,'Таблица за допустими инвестиции'!$B$259:$D$266,3,FALSE))</f>
        <v>-</v>
      </c>
      <c r="G99" s="56" t="str">
        <f>IF('Таблица за допустими инвестиции'!G104="","-",SUBSTITUTE('Таблица за допустими инвестиции'!G104,";",","))</f>
        <v>-</v>
      </c>
      <c r="H99" s="56" t="str">
        <f>IF('Таблица за допустими инвестиции'!H104="","-",SUBSTITUTE('Таблица за допустими инвестиции'!H104,";",","))</f>
        <v>-</v>
      </c>
      <c r="I99" s="56" t="str">
        <f>IF('Таблица за допустими инвестиции'!I104="","-",SUBSTITUTE('Таблица за допустими инвестиции'!I104,";",","))</f>
        <v>-</v>
      </c>
      <c r="J99" s="56" t="str">
        <f>IF('Таблица за допустими инвестиции'!J104="","-",'Таблица за допустими инвестиции'!J104)</f>
        <v>-</v>
      </c>
      <c r="K99" s="56" t="str">
        <f>IF('Таблица за допустими инвестиции'!K104="","-",'Таблица за допустими инвестиции'!K104)</f>
        <v>-</v>
      </c>
      <c r="L99" s="56" t="str">
        <f>IF('Таблица за допустими инвестиции'!L104="","-",IF(T('Таблица за допустими инвестиции'!L104)="",'Таблица за допустими инвестиции'!L104,VLOOKUP('Таблица за допустими инвестиции'!L104,масиви!$A$69:$C$140,3,FALSE)))</f>
        <v>-</v>
      </c>
    </row>
    <row r="100" spans="1:12">
      <c r="A100" t="s">
        <v>210</v>
      </c>
      <c r="B100" s="56" t="str">
        <f>IF('Таблица за допустими инвестиции'!B105="","-",SUBSTITUTE(SUBSTITUTE('Таблица за допустими инвестиции'!B105,";",","),"&amp;","И"))</f>
        <v>-</v>
      </c>
      <c r="C100" s="56" t="str">
        <f>IF('Таблица за допустими инвестиции'!C105="","-",VLOOKUP('Таблица за допустими инвестиции'!$C105,'Таблица за допустими инвестиции'!$B$243:$C$254,2,FALSE))</f>
        <v>-</v>
      </c>
      <c r="D100" s="56" t="str">
        <f>IF('Таблица за допустими инвестиции'!D105="","-",SUBSTITUTE(SUBSTITUTE('Таблица за допустими инвестиции'!D105,";",","),"&amp;","И"))</f>
        <v>-</v>
      </c>
      <c r="E100" s="56" t="str">
        <f>IF('Таблица за допустими инвестиции'!E105="","-",SUBSTITUTE('Таблица за допустими инвестиции'!E105,";",","))</f>
        <v>-</v>
      </c>
      <c r="F100" s="56" t="str">
        <f>IF('Таблица за допустими инвестиции'!F105="","-",VLOOKUP('Таблица за допустими инвестиции'!$F105,'Таблица за допустими инвестиции'!$B$259:$D$266,3,FALSE))</f>
        <v>-</v>
      </c>
      <c r="G100" s="56" t="str">
        <f>IF('Таблица за допустими инвестиции'!G105="","-",SUBSTITUTE('Таблица за допустими инвестиции'!G105,";",","))</f>
        <v>-</v>
      </c>
      <c r="H100" s="56" t="str">
        <f>IF('Таблица за допустими инвестиции'!H105="","-",SUBSTITUTE('Таблица за допустими инвестиции'!H105,";",","))</f>
        <v>-</v>
      </c>
      <c r="I100" s="56" t="str">
        <f>IF('Таблица за допустими инвестиции'!I105="","-",SUBSTITUTE('Таблица за допустими инвестиции'!I105,";",","))</f>
        <v>-</v>
      </c>
      <c r="J100" s="56" t="str">
        <f>IF('Таблица за допустими инвестиции'!J105="","-",'Таблица за допустими инвестиции'!J105)</f>
        <v>-</v>
      </c>
      <c r="K100" s="56" t="str">
        <f>IF('Таблица за допустими инвестиции'!K105="","-",'Таблица за допустими инвестиции'!K105)</f>
        <v>-</v>
      </c>
      <c r="L100" s="56" t="str">
        <f>IF('Таблица за допустими инвестиции'!L105="","-",IF(T('Таблица за допустими инвестиции'!L105)="",'Таблица за допустими инвестиции'!L105,VLOOKUP('Таблица за допустими инвестиции'!L105,масиви!$A$69:$C$140,3,FALSE)))</f>
        <v>-</v>
      </c>
    </row>
    <row r="101" spans="1:12">
      <c r="A101" t="s">
        <v>210</v>
      </c>
      <c r="B101" s="56" t="str">
        <f>IF('Таблица за допустими инвестиции'!B106="","-",SUBSTITUTE(SUBSTITUTE('Таблица за допустими инвестиции'!B106,";",","),"&amp;","И"))</f>
        <v>-</v>
      </c>
      <c r="C101" s="56" t="str">
        <f>IF('Таблица за допустими инвестиции'!C106="","-",VLOOKUP('Таблица за допустими инвестиции'!$C106,'Таблица за допустими инвестиции'!$B$243:$C$254,2,FALSE))</f>
        <v>-</v>
      </c>
      <c r="D101" s="56" t="str">
        <f>IF('Таблица за допустими инвестиции'!D106="","-",SUBSTITUTE(SUBSTITUTE('Таблица за допустими инвестиции'!D106,";",","),"&amp;","И"))</f>
        <v>-</v>
      </c>
      <c r="E101" s="56" t="str">
        <f>IF('Таблица за допустими инвестиции'!E106="","-",SUBSTITUTE('Таблица за допустими инвестиции'!E106,";",","))</f>
        <v>-</v>
      </c>
      <c r="F101" s="56" t="str">
        <f>IF('Таблица за допустими инвестиции'!F106="","-",VLOOKUP('Таблица за допустими инвестиции'!$F106,'Таблица за допустими инвестиции'!$B$259:$D$266,3,FALSE))</f>
        <v>-</v>
      </c>
      <c r="G101" s="56" t="str">
        <f>IF('Таблица за допустими инвестиции'!G106="","-",SUBSTITUTE('Таблица за допустими инвестиции'!G106,";",","))</f>
        <v>-</v>
      </c>
      <c r="H101" s="56" t="str">
        <f>IF('Таблица за допустими инвестиции'!H106="","-",SUBSTITUTE('Таблица за допустими инвестиции'!H106,";",","))</f>
        <v>-</v>
      </c>
      <c r="I101" s="56" t="str">
        <f>IF('Таблица за допустими инвестиции'!I106="","-",SUBSTITUTE('Таблица за допустими инвестиции'!I106,";",","))</f>
        <v>-</v>
      </c>
      <c r="J101" s="56" t="str">
        <f>IF('Таблица за допустими инвестиции'!J106="","-",'Таблица за допустими инвестиции'!J106)</f>
        <v>-</v>
      </c>
      <c r="K101" s="56" t="str">
        <f>IF('Таблица за допустими инвестиции'!K106="","-",'Таблица за допустими инвестиции'!K106)</f>
        <v>-</v>
      </c>
      <c r="L101" s="56" t="str">
        <f>IF('Таблица за допустими инвестиции'!L106="","-",IF(T('Таблица за допустими инвестиции'!L106)="",'Таблица за допустими инвестиции'!L106,VLOOKUP('Таблица за допустими инвестиции'!L106,масиви!$A$69:$C$140,3,FALSE)))</f>
        <v>-</v>
      </c>
    </row>
    <row r="102" spans="1:12">
      <c r="A102" t="s">
        <v>210</v>
      </c>
      <c r="B102" s="56" t="str">
        <f>IF('Таблица за допустими инвестиции'!B107="","-",SUBSTITUTE(SUBSTITUTE('Таблица за допустими инвестиции'!B107,";",","),"&amp;","И"))</f>
        <v>-</v>
      </c>
      <c r="C102" s="56" t="str">
        <f>IF('Таблица за допустими инвестиции'!C107="","-",VLOOKUP('Таблица за допустими инвестиции'!$C107,'Таблица за допустими инвестиции'!$B$243:$C$254,2,FALSE))</f>
        <v>-</v>
      </c>
      <c r="D102" s="56" t="str">
        <f>IF('Таблица за допустими инвестиции'!D107="","-",SUBSTITUTE(SUBSTITUTE('Таблица за допустими инвестиции'!D107,";",","),"&amp;","И"))</f>
        <v>-</v>
      </c>
      <c r="E102" s="56" t="str">
        <f>IF('Таблица за допустими инвестиции'!E107="","-",SUBSTITUTE('Таблица за допустими инвестиции'!E107,";",","))</f>
        <v>-</v>
      </c>
      <c r="F102" s="56" t="str">
        <f>IF('Таблица за допустими инвестиции'!F107="","-",VLOOKUP('Таблица за допустими инвестиции'!$F107,'Таблица за допустими инвестиции'!$B$259:$D$266,3,FALSE))</f>
        <v>-</v>
      </c>
      <c r="G102" s="56" t="str">
        <f>IF('Таблица за допустими инвестиции'!G107="","-",SUBSTITUTE('Таблица за допустими инвестиции'!G107,";",","))</f>
        <v>-</v>
      </c>
      <c r="H102" s="56" t="str">
        <f>IF('Таблица за допустими инвестиции'!H107="","-",SUBSTITUTE('Таблица за допустими инвестиции'!H107,";",","))</f>
        <v>-</v>
      </c>
      <c r="I102" s="56" t="str">
        <f>IF('Таблица за допустими инвестиции'!I107="","-",SUBSTITUTE('Таблица за допустими инвестиции'!I107,";",","))</f>
        <v>-</v>
      </c>
      <c r="J102" s="56" t="str">
        <f>IF('Таблица за допустими инвестиции'!J107="","-",'Таблица за допустими инвестиции'!J107)</f>
        <v>-</v>
      </c>
      <c r="K102" s="56" t="str">
        <f>IF('Таблица за допустими инвестиции'!K107="","-",'Таблица за допустими инвестиции'!K107)</f>
        <v>-</v>
      </c>
      <c r="L102" s="56" t="str">
        <f>IF('Таблица за допустими инвестиции'!L107="","-",IF(T('Таблица за допустими инвестиции'!L107)="",'Таблица за допустими инвестиции'!L107,VLOOKUP('Таблица за допустими инвестиции'!L107,масиви!$A$69:$C$140,3,FALSE)))</f>
        <v>-</v>
      </c>
    </row>
    <row r="103" spans="1:12">
      <c r="A103" t="s">
        <v>210</v>
      </c>
      <c r="B103" s="56" t="str">
        <f>IF('Таблица за допустими инвестиции'!B108="","-",SUBSTITUTE(SUBSTITUTE('Таблица за допустими инвестиции'!B108,";",","),"&amp;","И"))</f>
        <v>-</v>
      </c>
      <c r="C103" s="56" t="str">
        <f>IF('Таблица за допустими инвестиции'!C108="","-",VLOOKUP('Таблица за допустими инвестиции'!$C108,'Таблица за допустими инвестиции'!$B$243:$C$254,2,FALSE))</f>
        <v>-</v>
      </c>
      <c r="D103" s="56" t="str">
        <f>IF('Таблица за допустими инвестиции'!D108="","-",SUBSTITUTE(SUBSTITUTE('Таблица за допустими инвестиции'!D108,";",","),"&amp;","И"))</f>
        <v>-</v>
      </c>
      <c r="E103" s="56" t="str">
        <f>IF('Таблица за допустими инвестиции'!E108="","-",SUBSTITUTE('Таблица за допустими инвестиции'!E108,";",","))</f>
        <v>-</v>
      </c>
      <c r="F103" s="56" t="str">
        <f>IF('Таблица за допустими инвестиции'!F108="","-",VLOOKUP('Таблица за допустими инвестиции'!$F108,'Таблица за допустими инвестиции'!$B$259:$D$266,3,FALSE))</f>
        <v>-</v>
      </c>
      <c r="G103" s="56" t="str">
        <f>IF('Таблица за допустими инвестиции'!G108="","-",SUBSTITUTE('Таблица за допустими инвестиции'!G108,";",","))</f>
        <v>-</v>
      </c>
      <c r="H103" s="56" t="str">
        <f>IF('Таблица за допустими инвестиции'!H108="","-",SUBSTITUTE('Таблица за допустими инвестиции'!H108,";",","))</f>
        <v>-</v>
      </c>
      <c r="I103" s="56" t="str">
        <f>IF('Таблица за допустими инвестиции'!I108="","-",SUBSTITUTE('Таблица за допустими инвестиции'!I108,";",","))</f>
        <v>-</v>
      </c>
      <c r="J103" s="56" t="str">
        <f>IF('Таблица за допустими инвестиции'!J108="","-",'Таблица за допустими инвестиции'!J108)</f>
        <v>-</v>
      </c>
      <c r="K103" s="56" t="str">
        <f>IF('Таблица за допустими инвестиции'!K108="","-",'Таблица за допустими инвестиции'!K108)</f>
        <v>-</v>
      </c>
      <c r="L103" s="56" t="str">
        <f>IF('Таблица за допустими инвестиции'!L108="","-",IF(T('Таблица за допустими инвестиции'!L108)="",'Таблица за допустими инвестиции'!L108,VLOOKUP('Таблица за допустими инвестиции'!L108,масиви!$A$69:$C$140,3,FALSE)))</f>
        <v>-</v>
      </c>
    </row>
    <row r="104" spans="1:12">
      <c r="A104" t="s">
        <v>210</v>
      </c>
      <c r="B104" s="56" t="str">
        <f>IF('Таблица за допустими инвестиции'!B109="","-",SUBSTITUTE(SUBSTITUTE('Таблица за допустими инвестиции'!B109,";",","),"&amp;","И"))</f>
        <v>-</v>
      </c>
      <c r="C104" s="56" t="str">
        <f>IF('Таблица за допустими инвестиции'!C109="","-",VLOOKUP('Таблица за допустими инвестиции'!$C109,'Таблица за допустими инвестиции'!$B$243:$C$254,2,FALSE))</f>
        <v>-</v>
      </c>
      <c r="D104" s="56" t="str">
        <f>IF('Таблица за допустими инвестиции'!D109="","-",SUBSTITUTE(SUBSTITUTE('Таблица за допустими инвестиции'!D109,";",","),"&amp;","И"))</f>
        <v>-</v>
      </c>
      <c r="E104" s="56" t="str">
        <f>IF('Таблица за допустими инвестиции'!E109="","-",SUBSTITUTE('Таблица за допустими инвестиции'!E109,";",","))</f>
        <v>-</v>
      </c>
      <c r="F104" s="56" t="str">
        <f>IF('Таблица за допустими инвестиции'!F109="","-",VLOOKUP('Таблица за допустими инвестиции'!$F109,'Таблица за допустими инвестиции'!$B$259:$D$266,3,FALSE))</f>
        <v>-</v>
      </c>
      <c r="G104" s="56" t="str">
        <f>IF('Таблица за допустими инвестиции'!G109="","-",SUBSTITUTE('Таблица за допустими инвестиции'!G109,";",","))</f>
        <v>-</v>
      </c>
      <c r="H104" s="56" t="str">
        <f>IF('Таблица за допустими инвестиции'!H109="","-",SUBSTITUTE('Таблица за допустими инвестиции'!H109,";",","))</f>
        <v>-</v>
      </c>
      <c r="I104" s="56" t="str">
        <f>IF('Таблица за допустими инвестиции'!I109="","-",SUBSTITUTE('Таблица за допустими инвестиции'!I109,";",","))</f>
        <v>-</v>
      </c>
      <c r="J104" s="56" t="str">
        <f>IF('Таблица за допустими инвестиции'!J109="","-",'Таблица за допустими инвестиции'!J109)</f>
        <v>-</v>
      </c>
      <c r="K104" s="56" t="str">
        <f>IF('Таблица за допустими инвестиции'!K109="","-",'Таблица за допустими инвестиции'!K109)</f>
        <v>-</v>
      </c>
      <c r="L104" s="56" t="str">
        <f>IF('Таблица за допустими инвестиции'!L109="","-",IF(T('Таблица за допустими инвестиции'!L109)="",'Таблица за допустими инвестиции'!L109,VLOOKUP('Таблица за допустими инвестиции'!L109,масиви!$A$69:$C$140,3,FALSE)))</f>
        <v>-</v>
      </c>
    </row>
    <row r="105" spans="1:12">
      <c r="A105" t="s">
        <v>210</v>
      </c>
      <c r="B105" s="56" t="str">
        <f>IF('Таблица за допустими инвестиции'!B110="","-",SUBSTITUTE(SUBSTITUTE('Таблица за допустими инвестиции'!B110,";",","),"&amp;","И"))</f>
        <v>-</v>
      </c>
      <c r="C105" s="56" t="str">
        <f>IF('Таблица за допустими инвестиции'!C110="","-",VLOOKUP('Таблица за допустими инвестиции'!$C110,'Таблица за допустими инвестиции'!$B$243:$C$254,2,FALSE))</f>
        <v>-</v>
      </c>
      <c r="D105" s="56" t="str">
        <f>IF('Таблица за допустими инвестиции'!D110="","-",SUBSTITUTE(SUBSTITUTE('Таблица за допустими инвестиции'!D110,";",","),"&amp;","И"))</f>
        <v>-</v>
      </c>
      <c r="E105" s="56" t="str">
        <f>IF('Таблица за допустими инвестиции'!E110="","-",SUBSTITUTE('Таблица за допустими инвестиции'!E110,";",","))</f>
        <v>-</v>
      </c>
      <c r="F105" s="56" t="str">
        <f>IF('Таблица за допустими инвестиции'!F110="","-",VLOOKUP('Таблица за допустими инвестиции'!$F110,'Таблица за допустими инвестиции'!$B$259:$D$266,3,FALSE))</f>
        <v>-</v>
      </c>
      <c r="G105" s="56" t="str">
        <f>IF('Таблица за допустими инвестиции'!G110="","-",SUBSTITUTE('Таблица за допустими инвестиции'!G110,";",","))</f>
        <v>-</v>
      </c>
      <c r="H105" s="56" t="str">
        <f>IF('Таблица за допустими инвестиции'!H110="","-",SUBSTITUTE('Таблица за допустими инвестиции'!H110,";",","))</f>
        <v>-</v>
      </c>
      <c r="I105" s="56" t="str">
        <f>IF('Таблица за допустими инвестиции'!I110="","-",SUBSTITUTE('Таблица за допустими инвестиции'!I110,";",","))</f>
        <v>-</v>
      </c>
      <c r="J105" s="56" t="str">
        <f>IF('Таблица за допустими инвестиции'!J110="","-",'Таблица за допустими инвестиции'!J110)</f>
        <v>-</v>
      </c>
      <c r="K105" s="56" t="str">
        <f>IF('Таблица за допустими инвестиции'!K110="","-",'Таблица за допустими инвестиции'!K110)</f>
        <v>-</v>
      </c>
      <c r="L105" s="56" t="str">
        <f>IF('Таблица за допустими инвестиции'!L110="","-",IF(T('Таблица за допустими инвестиции'!L110)="",'Таблица за допустими инвестиции'!L110,VLOOKUP('Таблица за допустими инвестиции'!L110,масиви!$A$69:$C$140,3,FALSE)))</f>
        <v>-</v>
      </c>
    </row>
    <row r="106" spans="1:12">
      <c r="A106" t="s">
        <v>210</v>
      </c>
      <c r="B106" s="56" t="str">
        <f>IF('Таблица за допустими инвестиции'!B111="","-",SUBSTITUTE(SUBSTITUTE('Таблица за допустими инвестиции'!B111,";",","),"&amp;","И"))</f>
        <v>-</v>
      </c>
      <c r="C106" s="56" t="str">
        <f>IF('Таблица за допустими инвестиции'!C111="","-",VLOOKUP('Таблица за допустими инвестиции'!$C111,'Таблица за допустими инвестиции'!$B$243:$C$254,2,FALSE))</f>
        <v>-</v>
      </c>
      <c r="D106" s="56" t="str">
        <f>IF('Таблица за допустими инвестиции'!D111="","-",SUBSTITUTE(SUBSTITUTE('Таблица за допустими инвестиции'!D111,";",","),"&amp;","И"))</f>
        <v>-</v>
      </c>
      <c r="E106" s="56" t="str">
        <f>IF('Таблица за допустими инвестиции'!E111="","-",SUBSTITUTE('Таблица за допустими инвестиции'!E111,";",","))</f>
        <v>-</v>
      </c>
      <c r="F106" s="56" t="str">
        <f>IF('Таблица за допустими инвестиции'!F111="","-",VLOOKUP('Таблица за допустими инвестиции'!$F111,'Таблица за допустими инвестиции'!$B$259:$D$266,3,FALSE))</f>
        <v>-</v>
      </c>
      <c r="G106" s="56" t="str">
        <f>IF('Таблица за допустими инвестиции'!G111="","-",SUBSTITUTE('Таблица за допустими инвестиции'!G111,";",","))</f>
        <v>-</v>
      </c>
      <c r="H106" s="56" t="str">
        <f>IF('Таблица за допустими инвестиции'!H111="","-",SUBSTITUTE('Таблица за допустими инвестиции'!H111,";",","))</f>
        <v>-</v>
      </c>
      <c r="I106" s="56" t="str">
        <f>IF('Таблица за допустими инвестиции'!I111="","-",SUBSTITUTE('Таблица за допустими инвестиции'!I111,";",","))</f>
        <v>-</v>
      </c>
      <c r="J106" s="56" t="str">
        <f>IF('Таблица за допустими инвестиции'!J111="","-",'Таблица за допустими инвестиции'!J111)</f>
        <v>-</v>
      </c>
      <c r="K106" s="56" t="str">
        <f>IF('Таблица за допустими инвестиции'!K111="","-",'Таблица за допустими инвестиции'!K111)</f>
        <v>-</v>
      </c>
      <c r="L106" s="56" t="str">
        <f>IF('Таблица за допустими инвестиции'!L111="","-",IF(T('Таблица за допустими инвестиции'!L111)="",'Таблица за допустими инвестиции'!L111,VLOOKUP('Таблица за допустими инвестиции'!L111,масиви!$A$69:$C$140,3,FALSE)))</f>
        <v>-</v>
      </c>
    </row>
    <row r="107" spans="1:12">
      <c r="A107" t="s">
        <v>210</v>
      </c>
      <c r="B107" s="56" t="str">
        <f>IF('Таблица за допустими инвестиции'!B112="","-",SUBSTITUTE(SUBSTITUTE('Таблица за допустими инвестиции'!B112,";",","),"&amp;","И"))</f>
        <v>-</v>
      </c>
      <c r="C107" s="56" t="str">
        <f>IF('Таблица за допустими инвестиции'!C112="","-",VLOOKUP('Таблица за допустими инвестиции'!$C112,'Таблица за допустими инвестиции'!$B$243:$C$254,2,FALSE))</f>
        <v>-</v>
      </c>
      <c r="D107" s="56" t="str">
        <f>IF('Таблица за допустими инвестиции'!D112="","-",SUBSTITUTE(SUBSTITUTE('Таблица за допустими инвестиции'!D112,";",","),"&amp;","И"))</f>
        <v>-</v>
      </c>
      <c r="E107" s="56" t="str">
        <f>IF('Таблица за допустими инвестиции'!E112="","-",SUBSTITUTE('Таблица за допустими инвестиции'!E112,";",","))</f>
        <v>-</v>
      </c>
      <c r="F107" s="56" t="str">
        <f>IF('Таблица за допустими инвестиции'!F112="","-",VLOOKUP('Таблица за допустими инвестиции'!$F112,'Таблица за допустими инвестиции'!$B$259:$D$266,3,FALSE))</f>
        <v>-</v>
      </c>
      <c r="G107" s="56" t="str">
        <f>IF('Таблица за допустими инвестиции'!G112="","-",SUBSTITUTE('Таблица за допустими инвестиции'!G112,";",","))</f>
        <v>-</v>
      </c>
      <c r="H107" s="56" t="str">
        <f>IF('Таблица за допустими инвестиции'!H112="","-",SUBSTITUTE('Таблица за допустими инвестиции'!H112,";",","))</f>
        <v>-</v>
      </c>
      <c r="I107" s="56" t="str">
        <f>IF('Таблица за допустими инвестиции'!I112="","-",SUBSTITUTE('Таблица за допустими инвестиции'!I112,";",","))</f>
        <v>-</v>
      </c>
      <c r="J107" s="56" t="str">
        <f>IF('Таблица за допустими инвестиции'!J112="","-",'Таблица за допустими инвестиции'!J112)</f>
        <v>-</v>
      </c>
      <c r="K107" s="56" t="str">
        <f>IF('Таблица за допустими инвестиции'!K112="","-",'Таблица за допустими инвестиции'!K112)</f>
        <v>-</v>
      </c>
      <c r="L107" s="56" t="str">
        <f>IF('Таблица за допустими инвестиции'!L112="","-",IF(T('Таблица за допустими инвестиции'!L112)="",'Таблица за допустими инвестиции'!L112,VLOOKUP('Таблица за допустими инвестиции'!L112,масиви!$A$69:$C$140,3,FALSE)))</f>
        <v>-</v>
      </c>
    </row>
    <row r="108" spans="1:12">
      <c r="A108" t="s">
        <v>210</v>
      </c>
      <c r="B108" s="56" t="str">
        <f>IF('Таблица за допустими инвестиции'!B113="","-",SUBSTITUTE(SUBSTITUTE('Таблица за допустими инвестиции'!B113,";",","),"&amp;","И"))</f>
        <v>-</v>
      </c>
      <c r="C108" s="56" t="str">
        <f>IF('Таблица за допустими инвестиции'!C113="","-",VLOOKUP('Таблица за допустими инвестиции'!$C113,'Таблица за допустими инвестиции'!$B$243:$C$254,2,FALSE))</f>
        <v>-</v>
      </c>
      <c r="D108" s="56" t="str">
        <f>IF('Таблица за допустими инвестиции'!D113="","-",SUBSTITUTE(SUBSTITUTE('Таблица за допустими инвестиции'!D113,";",","),"&amp;","И"))</f>
        <v>-</v>
      </c>
      <c r="E108" s="56" t="str">
        <f>IF('Таблица за допустими инвестиции'!E113="","-",SUBSTITUTE('Таблица за допустими инвестиции'!E113,";",","))</f>
        <v>-</v>
      </c>
      <c r="F108" s="56" t="str">
        <f>IF('Таблица за допустими инвестиции'!F113="","-",VLOOKUP('Таблица за допустими инвестиции'!$F113,'Таблица за допустими инвестиции'!$B$259:$D$266,3,FALSE))</f>
        <v>-</v>
      </c>
      <c r="G108" s="56" t="str">
        <f>IF('Таблица за допустими инвестиции'!G113="","-",SUBSTITUTE('Таблица за допустими инвестиции'!G113,";",","))</f>
        <v>-</v>
      </c>
      <c r="H108" s="56" t="str">
        <f>IF('Таблица за допустими инвестиции'!H113="","-",SUBSTITUTE('Таблица за допустими инвестиции'!H113,";",","))</f>
        <v>-</v>
      </c>
      <c r="I108" s="56" t="str">
        <f>IF('Таблица за допустими инвестиции'!I113="","-",SUBSTITUTE('Таблица за допустими инвестиции'!I113,";",","))</f>
        <v>-</v>
      </c>
      <c r="J108" s="56" t="str">
        <f>IF('Таблица за допустими инвестиции'!J113="","-",'Таблица за допустими инвестиции'!J113)</f>
        <v>-</v>
      </c>
      <c r="K108" s="56" t="str">
        <f>IF('Таблица за допустими инвестиции'!K113="","-",'Таблица за допустими инвестиции'!K113)</f>
        <v>-</v>
      </c>
      <c r="L108" s="56" t="str">
        <f>IF('Таблица за допустими инвестиции'!L113="","-",IF(T('Таблица за допустими инвестиции'!L113)="",'Таблица за допустими инвестиции'!L113,VLOOKUP('Таблица за допустими инвестиции'!L113,масиви!$A$69:$C$140,3,FALSE)))</f>
        <v>-</v>
      </c>
    </row>
    <row r="109" spans="1:12">
      <c r="A109" t="s">
        <v>210</v>
      </c>
      <c r="B109" s="56" t="str">
        <f>IF('Таблица за допустими инвестиции'!B114="","-",SUBSTITUTE(SUBSTITUTE('Таблица за допустими инвестиции'!B114,";",","),"&amp;","И"))</f>
        <v>-</v>
      </c>
      <c r="C109" s="56" t="str">
        <f>IF('Таблица за допустими инвестиции'!C114="","-",VLOOKUP('Таблица за допустими инвестиции'!$C114,'Таблица за допустими инвестиции'!$B$243:$C$254,2,FALSE))</f>
        <v>-</v>
      </c>
      <c r="D109" s="56" t="str">
        <f>IF('Таблица за допустими инвестиции'!D114="","-",SUBSTITUTE(SUBSTITUTE('Таблица за допустими инвестиции'!D114,";",","),"&amp;","И"))</f>
        <v>-</v>
      </c>
      <c r="E109" s="56" t="str">
        <f>IF('Таблица за допустими инвестиции'!E114="","-",SUBSTITUTE('Таблица за допустими инвестиции'!E114,";",","))</f>
        <v>-</v>
      </c>
      <c r="F109" s="56" t="str">
        <f>IF('Таблица за допустими инвестиции'!F114="","-",VLOOKUP('Таблица за допустими инвестиции'!$F114,'Таблица за допустими инвестиции'!$B$259:$D$266,3,FALSE))</f>
        <v>-</v>
      </c>
      <c r="G109" s="56" t="str">
        <f>IF('Таблица за допустими инвестиции'!G114="","-",SUBSTITUTE('Таблица за допустими инвестиции'!G114,";",","))</f>
        <v>-</v>
      </c>
      <c r="H109" s="56" t="str">
        <f>IF('Таблица за допустими инвестиции'!H114="","-",SUBSTITUTE('Таблица за допустими инвестиции'!H114,";",","))</f>
        <v>-</v>
      </c>
      <c r="I109" s="56" t="str">
        <f>IF('Таблица за допустими инвестиции'!I114="","-",SUBSTITUTE('Таблица за допустими инвестиции'!I114,";",","))</f>
        <v>-</v>
      </c>
      <c r="J109" s="56" t="str">
        <f>IF('Таблица за допустими инвестиции'!J114="","-",'Таблица за допустими инвестиции'!J114)</f>
        <v>-</v>
      </c>
      <c r="K109" s="56" t="str">
        <f>IF('Таблица за допустими инвестиции'!K114="","-",'Таблица за допустими инвестиции'!K114)</f>
        <v>-</v>
      </c>
      <c r="L109" s="56" t="str">
        <f>IF('Таблица за допустими инвестиции'!L114="","-",IF(T('Таблица за допустими инвестиции'!L114)="",'Таблица за допустими инвестиции'!L114,VLOOKUP('Таблица за допустими инвестиции'!L114,масиви!$A$69:$C$140,3,FALSE)))</f>
        <v>-</v>
      </c>
    </row>
    <row r="110" spans="1:12">
      <c r="A110" t="s">
        <v>210</v>
      </c>
      <c r="B110" s="56" t="str">
        <f>IF('Таблица за допустими инвестиции'!B115="","-",SUBSTITUTE(SUBSTITUTE('Таблица за допустими инвестиции'!B115,";",","),"&amp;","И"))</f>
        <v>-</v>
      </c>
      <c r="C110" s="56" t="str">
        <f>IF('Таблица за допустими инвестиции'!C115="","-",VLOOKUP('Таблица за допустими инвестиции'!$C115,'Таблица за допустими инвестиции'!$B$243:$C$254,2,FALSE))</f>
        <v>-</v>
      </c>
      <c r="D110" s="56" t="str">
        <f>IF('Таблица за допустими инвестиции'!D115="","-",SUBSTITUTE(SUBSTITUTE('Таблица за допустими инвестиции'!D115,";",","),"&amp;","И"))</f>
        <v>-</v>
      </c>
      <c r="E110" s="56" t="str">
        <f>IF('Таблица за допустими инвестиции'!E115="","-",SUBSTITUTE('Таблица за допустими инвестиции'!E115,";",","))</f>
        <v>-</v>
      </c>
      <c r="F110" s="56" t="str">
        <f>IF('Таблица за допустими инвестиции'!F115="","-",VLOOKUP('Таблица за допустими инвестиции'!$F115,'Таблица за допустими инвестиции'!$B$259:$D$266,3,FALSE))</f>
        <v>-</v>
      </c>
      <c r="G110" s="56" t="str">
        <f>IF('Таблица за допустими инвестиции'!G115="","-",SUBSTITUTE('Таблица за допустими инвестиции'!G115,";",","))</f>
        <v>-</v>
      </c>
      <c r="H110" s="56" t="str">
        <f>IF('Таблица за допустими инвестиции'!H115="","-",SUBSTITUTE('Таблица за допустими инвестиции'!H115,";",","))</f>
        <v>-</v>
      </c>
      <c r="I110" s="56" t="str">
        <f>IF('Таблица за допустими инвестиции'!I115="","-",SUBSTITUTE('Таблица за допустими инвестиции'!I115,";",","))</f>
        <v>-</v>
      </c>
      <c r="J110" s="56" t="str">
        <f>IF('Таблица за допустими инвестиции'!J115="","-",'Таблица за допустими инвестиции'!J115)</f>
        <v>-</v>
      </c>
      <c r="K110" s="56" t="str">
        <f>IF('Таблица за допустими инвестиции'!K115="","-",'Таблица за допустими инвестиции'!K115)</f>
        <v>-</v>
      </c>
      <c r="L110" s="56" t="str">
        <f>IF('Таблица за допустими инвестиции'!L115="","-",IF(T('Таблица за допустими инвестиции'!L115)="",'Таблица за допустими инвестиции'!L115,VLOOKUP('Таблица за допустими инвестиции'!L115,масиви!$A$69:$C$140,3,FALSE)))</f>
        <v>-</v>
      </c>
    </row>
    <row r="111" spans="1:12">
      <c r="A111" t="s">
        <v>210</v>
      </c>
      <c r="B111" s="56" t="str">
        <f>IF('Таблица за допустими инвестиции'!B116="","-",SUBSTITUTE(SUBSTITUTE('Таблица за допустими инвестиции'!B116,";",","),"&amp;","И"))</f>
        <v>-</v>
      </c>
      <c r="C111" s="56" t="str">
        <f>IF('Таблица за допустими инвестиции'!C116="","-",VLOOKUP('Таблица за допустими инвестиции'!$C116,'Таблица за допустими инвестиции'!$B$243:$C$254,2,FALSE))</f>
        <v>-</v>
      </c>
      <c r="D111" s="56" t="str">
        <f>IF('Таблица за допустими инвестиции'!D116="","-",SUBSTITUTE(SUBSTITUTE('Таблица за допустими инвестиции'!D116,";",","),"&amp;","И"))</f>
        <v>-</v>
      </c>
      <c r="E111" s="56" t="str">
        <f>IF('Таблица за допустими инвестиции'!E116="","-",SUBSTITUTE('Таблица за допустими инвестиции'!E116,";",","))</f>
        <v>-</v>
      </c>
      <c r="F111" s="56" t="str">
        <f>IF('Таблица за допустими инвестиции'!F116="","-",VLOOKUP('Таблица за допустими инвестиции'!$F116,'Таблица за допустими инвестиции'!$B$259:$D$266,3,FALSE))</f>
        <v>-</v>
      </c>
      <c r="G111" s="56" t="str">
        <f>IF('Таблица за допустими инвестиции'!G116="","-",SUBSTITUTE('Таблица за допустими инвестиции'!G116,";",","))</f>
        <v>-</v>
      </c>
      <c r="H111" s="56" t="str">
        <f>IF('Таблица за допустими инвестиции'!H116="","-",SUBSTITUTE('Таблица за допустими инвестиции'!H116,";",","))</f>
        <v>-</v>
      </c>
      <c r="I111" s="56" t="str">
        <f>IF('Таблица за допустими инвестиции'!I116="","-",SUBSTITUTE('Таблица за допустими инвестиции'!I116,";",","))</f>
        <v>-</v>
      </c>
      <c r="J111" s="56" t="str">
        <f>IF('Таблица за допустими инвестиции'!J116="","-",'Таблица за допустими инвестиции'!J116)</f>
        <v>-</v>
      </c>
      <c r="K111" s="56" t="str">
        <f>IF('Таблица за допустими инвестиции'!K116="","-",'Таблица за допустими инвестиции'!K116)</f>
        <v>-</v>
      </c>
      <c r="L111" s="56" t="str">
        <f>IF('Таблица за допустими инвестиции'!L116="","-",IF(T('Таблица за допустими инвестиции'!L116)="",'Таблица за допустими инвестиции'!L116,VLOOKUP('Таблица за допустими инвестиции'!L116,масиви!$A$69:$C$140,3,FALSE)))</f>
        <v>-</v>
      </c>
    </row>
    <row r="112" spans="1:12">
      <c r="A112" t="s">
        <v>210</v>
      </c>
      <c r="B112" s="56" t="str">
        <f>IF('Таблица за допустими инвестиции'!B117="","-",SUBSTITUTE(SUBSTITUTE('Таблица за допустими инвестиции'!B117,";",","),"&amp;","И"))</f>
        <v>-</v>
      </c>
      <c r="C112" s="56" t="str">
        <f>IF('Таблица за допустими инвестиции'!C117="","-",VLOOKUP('Таблица за допустими инвестиции'!$C117,'Таблица за допустими инвестиции'!$B$243:$C$254,2,FALSE))</f>
        <v>-</v>
      </c>
      <c r="D112" s="56" t="str">
        <f>IF('Таблица за допустими инвестиции'!D117="","-",SUBSTITUTE(SUBSTITUTE('Таблица за допустими инвестиции'!D117,";",","),"&amp;","И"))</f>
        <v>-</v>
      </c>
      <c r="E112" s="56" t="str">
        <f>IF('Таблица за допустими инвестиции'!E117="","-",SUBSTITUTE('Таблица за допустими инвестиции'!E117,";",","))</f>
        <v>-</v>
      </c>
      <c r="F112" s="56" t="str">
        <f>IF('Таблица за допустими инвестиции'!F117="","-",VLOOKUP('Таблица за допустими инвестиции'!$F117,'Таблица за допустими инвестиции'!$B$259:$D$266,3,FALSE))</f>
        <v>-</v>
      </c>
      <c r="G112" s="56" t="str">
        <f>IF('Таблица за допустими инвестиции'!G117="","-",SUBSTITUTE('Таблица за допустими инвестиции'!G117,";",","))</f>
        <v>-</v>
      </c>
      <c r="H112" s="56" t="str">
        <f>IF('Таблица за допустими инвестиции'!H117="","-",SUBSTITUTE('Таблица за допустими инвестиции'!H117,";",","))</f>
        <v>-</v>
      </c>
      <c r="I112" s="56" t="str">
        <f>IF('Таблица за допустими инвестиции'!I117="","-",SUBSTITUTE('Таблица за допустими инвестиции'!I117,";",","))</f>
        <v>-</v>
      </c>
      <c r="J112" s="56" t="str">
        <f>IF('Таблица за допустими инвестиции'!J117="","-",'Таблица за допустими инвестиции'!J117)</f>
        <v>-</v>
      </c>
      <c r="K112" s="56" t="str">
        <f>IF('Таблица за допустими инвестиции'!K117="","-",'Таблица за допустими инвестиции'!K117)</f>
        <v>-</v>
      </c>
      <c r="L112" s="56" t="str">
        <f>IF('Таблица за допустими инвестиции'!L117="","-",IF(T('Таблица за допустими инвестиции'!L117)="",'Таблица за допустими инвестиции'!L117,VLOOKUP('Таблица за допустими инвестиции'!L117,масиви!$A$69:$C$140,3,FALSE)))</f>
        <v>-</v>
      </c>
    </row>
    <row r="113" spans="1:12">
      <c r="A113" t="s">
        <v>210</v>
      </c>
      <c r="B113" s="56" t="str">
        <f>IF('Таблица за допустими инвестиции'!B118="","-",SUBSTITUTE(SUBSTITUTE('Таблица за допустими инвестиции'!B118,";",","),"&amp;","И"))</f>
        <v>-</v>
      </c>
      <c r="C113" s="56" t="str">
        <f>IF('Таблица за допустими инвестиции'!C118="","-",VLOOKUP('Таблица за допустими инвестиции'!$C118,'Таблица за допустими инвестиции'!$B$243:$C$254,2,FALSE))</f>
        <v>-</v>
      </c>
      <c r="D113" s="56" t="str">
        <f>IF('Таблица за допустими инвестиции'!D118="","-",SUBSTITUTE(SUBSTITUTE('Таблица за допустими инвестиции'!D118,";",","),"&amp;","И"))</f>
        <v>-</v>
      </c>
      <c r="E113" s="56" t="str">
        <f>IF('Таблица за допустими инвестиции'!E118="","-",SUBSTITUTE('Таблица за допустими инвестиции'!E118,";",","))</f>
        <v>-</v>
      </c>
      <c r="F113" s="56" t="str">
        <f>IF('Таблица за допустими инвестиции'!F118="","-",VLOOKUP('Таблица за допустими инвестиции'!$F118,'Таблица за допустими инвестиции'!$B$259:$D$266,3,FALSE))</f>
        <v>-</v>
      </c>
      <c r="G113" s="56" t="str">
        <f>IF('Таблица за допустими инвестиции'!G118="","-",SUBSTITUTE('Таблица за допустими инвестиции'!G118,";",","))</f>
        <v>-</v>
      </c>
      <c r="H113" s="56" t="str">
        <f>IF('Таблица за допустими инвестиции'!H118="","-",SUBSTITUTE('Таблица за допустими инвестиции'!H118,";",","))</f>
        <v>-</v>
      </c>
      <c r="I113" s="56" t="str">
        <f>IF('Таблица за допустими инвестиции'!I118="","-",SUBSTITUTE('Таблица за допустими инвестиции'!I118,";",","))</f>
        <v>-</v>
      </c>
      <c r="J113" s="56" t="str">
        <f>IF('Таблица за допустими инвестиции'!J118="","-",'Таблица за допустими инвестиции'!J118)</f>
        <v>-</v>
      </c>
      <c r="K113" s="56" t="str">
        <f>IF('Таблица за допустими инвестиции'!K118="","-",'Таблица за допустими инвестиции'!K118)</f>
        <v>-</v>
      </c>
      <c r="L113" s="56" t="str">
        <f>IF('Таблица за допустими инвестиции'!L118="","-",IF(T('Таблица за допустими инвестиции'!L118)="",'Таблица за допустими инвестиции'!L118,VLOOKUP('Таблица за допустими инвестиции'!L118,масиви!$A$69:$C$140,3,FALSE)))</f>
        <v>-</v>
      </c>
    </row>
    <row r="114" spans="1:12">
      <c r="A114" t="s">
        <v>210</v>
      </c>
      <c r="B114" s="56" t="str">
        <f>IF('Таблица за допустими инвестиции'!B119="","-",SUBSTITUTE(SUBSTITUTE('Таблица за допустими инвестиции'!B119,";",","),"&amp;","И"))</f>
        <v>-</v>
      </c>
      <c r="C114" s="56" t="str">
        <f>IF('Таблица за допустими инвестиции'!C119="","-",VLOOKUP('Таблица за допустими инвестиции'!$C119,'Таблица за допустими инвестиции'!$B$243:$C$254,2,FALSE))</f>
        <v>-</v>
      </c>
      <c r="D114" s="56" t="str">
        <f>IF('Таблица за допустими инвестиции'!D119="","-",SUBSTITUTE(SUBSTITUTE('Таблица за допустими инвестиции'!D119,";",","),"&amp;","И"))</f>
        <v>-</v>
      </c>
      <c r="E114" s="56" t="str">
        <f>IF('Таблица за допустими инвестиции'!E119="","-",SUBSTITUTE('Таблица за допустими инвестиции'!E119,";",","))</f>
        <v>-</v>
      </c>
      <c r="F114" s="56" t="str">
        <f>IF('Таблица за допустими инвестиции'!F119="","-",VLOOKUP('Таблица за допустими инвестиции'!$F119,'Таблица за допустими инвестиции'!$B$259:$D$266,3,FALSE))</f>
        <v>-</v>
      </c>
      <c r="G114" s="56" t="str">
        <f>IF('Таблица за допустими инвестиции'!G119="","-",SUBSTITUTE('Таблица за допустими инвестиции'!G119,";",","))</f>
        <v>-</v>
      </c>
      <c r="H114" s="56" t="str">
        <f>IF('Таблица за допустими инвестиции'!H119="","-",SUBSTITUTE('Таблица за допустими инвестиции'!H119,";",","))</f>
        <v>-</v>
      </c>
      <c r="I114" s="56" t="str">
        <f>IF('Таблица за допустими инвестиции'!I119="","-",SUBSTITUTE('Таблица за допустими инвестиции'!I119,";",","))</f>
        <v>-</v>
      </c>
      <c r="J114" s="56" t="str">
        <f>IF('Таблица за допустими инвестиции'!J119="","-",'Таблица за допустими инвестиции'!J119)</f>
        <v>-</v>
      </c>
      <c r="K114" s="56" t="str">
        <f>IF('Таблица за допустими инвестиции'!K119="","-",'Таблица за допустими инвестиции'!K119)</f>
        <v>-</v>
      </c>
      <c r="L114" s="56" t="str">
        <f>IF('Таблица за допустими инвестиции'!L119="","-",IF(T('Таблица за допустими инвестиции'!L119)="",'Таблица за допустими инвестиции'!L119,VLOOKUP('Таблица за допустими инвестиции'!L119,масиви!$A$69:$C$140,3,FALSE)))</f>
        <v>-</v>
      </c>
    </row>
    <row r="115" spans="1:12">
      <c r="A115" t="s">
        <v>210</v>
      </c>
      <c r="B115" s="56" t="str">
        <f>IF('Таблица за допустими инвестиции'!B120="","-",SUBSTITUTE(SUBSTITUTE('Таблица за допустими инвестиции'!B120,";",","),"&amp;","И"))</f>
        <v>-</v>
      </c>
      <c r="C115" s="56" t="str">
        <f>IF('Таблица за допустими инвестиции'!C120="","-",VLOOKUP('Таблица за допустими инвестиции'!$C120,'Таблица за допустими инвестиции'!$B$243:$C$254,2,FALSE))</f>
        <v>-</v>
      </c>
      <c r="D115" s="56" t="str">
        <f>IF('Таблица за допустими инвестиции'!D120="","-",SUBSTITUTE(SUBSTITUTE('Таблица за допустими инвестиции'!D120,";",","),"&amp;","И"))</f>
        <v>-</v>
      </c>
      <c r="E115" s="56" t="str">
        <f>IF('Таблица за допустими инвестиции'!E120="","-",SUBSTITUTE('Таблица за допустими инвестиции'!E120,";",","))</f>
        <v>-</v>
      </c>
      <c r="F115" s="56" t="str">
        <f>IF('Таблица за допустими инвестиции'!F120="","-",VLOOKUP('Таблица за допустими инвестиции'!$F120,'Таблица за допустими инвестиции'!$B$259:$D$266,3,FALSE))</f>
        <v>-</v>
      </c>
      <c r="G115" s="56" t="str">
        <f>IF('Таблица за допустими инвестиции'!G120="","-",SUBSTITUTE('Таблица за допустими инвестиции'!G120,";",","))</f>
        <v>-</v>
      </c>
      <c r="H115" s="56" t="str">
        <f>IF('Таблица за допустими инвестиции'!H120="","-",SUBSTITUTE('Таблица за допустими инвестиции'!H120,";",","))</f>
        <v>-</v>
      </c>
      <c r="I115" s="56" t="str">
        <f>IF('Таблица за допустими инвестиции'!I120="","-",SUBSTITUTE('Таблица за допустими инвестиции'!I120,";",","))</f>
        <v>-</v>
      </c>
      <c r="J115" s="56" t="str">
        <f>IF('Таблица за допустими инвестиции'!J120="","-",'Таблица за допустими инвестиции'!J120)</f>
        <v>-</v>
      </c>
      <c r="K115" s="56" t="str">
        <f>IF('Таблица за допустими инвестиции'!K120="","-",'Таблица за допустими инвестиции'!K120)</f>
        <v>-</v>
      </c>
      <c r="L115" s="56" t="str">
        <f>IF('Таблица за допустими инвестиции'!L120="","-",IF(T('Таблица за допустими инвестиции'!L120)="",'Таблица за допустими инвестиции'!L120,VLOOKUP('Таблица за допустими инвестиции'!L120,масиви!$A$69:$C$140,3,FALSE)))</f>
        <v>-</v>
      </c>
    </row>
    <row r="116" spans="1:12">
      <c r="A116" t="s">
        <v>210</v>
      </c>
      <c r="B116" s="56" t="str">
        <f>IF('Таблица за допустими инвестиции'!B121="","-",SUBSTITUTE(SUBSTITUTE('Таблица за допустими инвестиции'!B121,";",","),"&amp;","И"))</f>
        <v>-</v>
      </c>
      <c r="C116" s="56" t="str">
        <f>IF('Таблица за допустими инвестиции'!C121="","-",VLOOKUP('Таблица за допустими инвестиции'!$C121,'Таблица за допустими инвестиции'!$B$243:$C$254,2,FALSE))</f>
        <v>-</v>
      </c>
      <c r="D116" s="56" t="str">
        <f>IF('Таблица за допустими инвестиции'!D121="","-",SUBSTITUTE(SUBSTITUTE('Таблица за допустими инвестиции'!D121,";",","),"&amp;","И"))</f>
        <v>-</v>
      </c>
      <c r="E116" s="56" t="str">
        <f>IF('Таблица за допустими инвестиции'!E121="","-",SUBSTITUTE('Таблица за допустими инвестиции'!E121,";",","))</f>
        <v>-</v>
      </c>
      <c r="F116" s="56" t="str">
        <f>IF('Таблица за допустими инвестиции'!F121="","-",VLOOKUP('Таблица за допустими инвестиции'!$F121,'Таблица за допустими инвестиции'!$B$259:$D$266,3,FALSE))</f>
        <v>-</v>
      </c>
      <c r="G116" s="56" t="str">
        <f>IF('Таблица за допустими инвестиции'!G121="","-",SUBSTITUTE('Таблица за допустими инвестиции'!G121,";",","))</f>
        <v>-</v>
      </c>
      <c r="H116" s="56" t="str">
        <f>IF('Таблица за допустими инвестиции'!H121="","-",SUBSTITUTE('Таблица за допустими инвестиции'!H121,";",","))</f>
        <v>-</v>
      </c>
      <c r="I116" s="56" t="str">
        <f>IF('Таблица за допустими инвестиции'!I121="","-",SUBSTITUTE('Таблица за допустими инвестиции'!I121,";",","))</f>
        <v>-</v>
      </c>
      <c r="J116" s="56" t="str">
        <f>IF('Таблица за допустими инвестиции'!J121="","-",'Таблица за допустими инвестиции'!J121)</f>
        <v>-</v>
      </c>
      <c r="K116" s="56" t="str">
        <f>IF('Таблица за допустими инвестиции'!K121="","-",'Таблица за допустими инвестиции'!K121)</f>
        <v>-</v>
      </c>
      <c r="L116" s="56" t="str">
        <f>IF('Таблица за допустими инвестиции'!L121="","-",IF(T('Таблица за допустими инвестиции'!L121)="",'Таблица за допустими инвестиции'!L121,VLOOKUP('Таблица за допустими инвестиции'!L121,масиви!$A$69:$C$140,3,FALSE)))</f>
        <v>-</v>
      </c>
    </row>
    <row r="117" spans="1:12">
      <c r="A117" t="s">
        <v>210</v>
      </c>
      <c r="B117" s="56" t="str">
        <f>IF('Таблица за допустими инвестиции'!B122="","-",SUBSTITUTE(SUBSTITUTE('Таблица за допустими инвестиции'!B122,";",","),"&amp;","И"))</f>
        <v>-</v>
      </c>
      <c r="C117" s="56" t="str">
        <f>IF('Таблица за допустими инвестиции'!C122="","-",VLOOKUP('Таблица за допустими инвестиции'!$C122,'Таблица за допустими инвестиции'!$B$243:$C$254,2,FALSE))</f>
        <v>-</v>
      </c>
      <c r="D117" s="56" t="str">
        <f>IF('Таблица за допустими инвестиции'!D122="","-",SUBSTITUTE(SUBSTITUTE('Таблица за допустими инвестиции'!D122,";",","),"&amp;","И"))</f>
        <v>-</v>
      </c>
      <c r="E117" s="56" t="str">
        <f>IF('Таблица за допустими инвестиции'!E122="","-",SUBSTITUTE('Таблица за допустими инвестиции'!E122,";",","))</f>
        <v>-</v>
      </c>
      <c r="F117" s="56" t="str">
        <f>IF('Таблица за допустими инвестиции'!F122="","-",VLOOKUP('Таблица за допустими инвестиции'!$F122,'Таблица за допустими инвестиции'!$B$259:$D$266,3,FALSE))</f>
        <v>-</v>
      </c>
      <c r="G117" s="56" t="str">
        <f>IF('Таблица за допустими инвестиции'!G122="","-",SUBSTITUTE('Таблица за допустими инвестиции'!G122,";",","))</f>
        <v>-</v>
      </c>
      <c r="H117" s="56" t="str">
        <f>IF('Таблица за допустими инвестиции'!H122="","-",SUBSTITUTE('Таблица за допустими инвестиции'!H122,";",","))</f>
        <v>-</v>
      </c>
      <c r="I117" s="56" t="str">
        <f>IF('Таблица за допустими инвестиции'!I122="","-",SUBSTITUTE('Таблица за допустими инвестиции'!I122,";",","))</f>
        <v>-</v>
      </c>
      <c r="J117" s="56" t="str">
        <f>IF('Таблица за допустими инвестиции'!J122="","-",'Таблица за допустими инвестиции'!J122)</f>
        <v>-</v>
      </c>
      <c r="K117" s="56" t="str">
        <f>IF('Таблица за допустими инвестиции'!K122="","-",'Таблица за допустими инвестиции'!K122)</f>
        <v>-</v>
      </c>
      <c r="L117" s="56" t="str">
        <f>IF('Таблица за допустими инвестиции'!L122="","-",IF(T('Таблица за допустими инвестиции'!L122)="",'Таблица за допустими инвестиции'!L122,VLOOKUP('Таблица за допустими инвестиции'!L122,масиви!$A$69:$C$140,3,FALSE)))</f>
        <v>-</v>
      </c>
    </row>
    <row r="118" spans="1:12">
      <c r="A118" t="s">
        <v>210</v>
      </c>
      <c r="B118" s="56" t="str">
        <f>IF('Таблица за допустими инвестиции'!B123="","-",SUBSTITUTE(SUBSTITUTE('Таблица за допустими инвестиции'!B123,";",","),"&amp;","И"))</f>
        <v>-</v>
      </c>
      <c r="C118" s="56" t="str">
        <f>IF('Таблица за допустими инвестиции'!C123="","-",VLOOKUP('Таблица за допустими инвестиции'!$C123,'Таблица за допустими инвестиции'!$B$243:$C$254,2,FALSE))</f>
        <v>-</v>
      </c>
      <c r="D118" s="56" t="str">
        <f>IF('Таблица за допустими инвестиции'!D123="","-",SUBSTITUTE(SUBSTITUTE('Таблица за допустими инвестиции'!D123,";",","),"&amp;","И"))</f>
        <v>-</v>
      </c>
      <c r="E118" s="56" t="str">
        <f>IF('Таблица за допустими инвестиции'!E123="","-",SUBSTITUTE('Таблица за допустими инвестиции'!E123,";",","))</f>
        <v>-</v>
      </c>
      <c r="F118" s="56" t="str">
        <f>IF('Таблица за допустими инвестиции'!F123="","-",VLOOKUP('Таблица за допустими инвестиции'!$F123,'Таблица за допустими инвестиции'!$B$259:$D$266,3,FALSE))</f>
        <v>-</v>
      </c>
      <c r="G118" s="56" t="str">
        <f>IF('Таблица за допустими инвестиции'!G123="","-",SUBSTITUTE('Таблица за допустими инвестиции'!G123,";",","))</f>
        <v>-</v>
      </c>
      <c r="H118" s="56" t="str">
        <f>IF('Таблица за допустими инвестиции'!H123="","-",SUBSTITUTE('Таблица за допустими инвестиции'!H123,";",","))</f>
        <v>-</v>
      </c>
      <c r="I118" s="56" t="str">
        <f>IF('Таблица за допустими инвестиции'!I123="","-",SUBSTITUTE('Таблица за допустими инвестиции'!I123,";",","))</f>
        <v>-</v>
      </c>
      <c r="J118" s="56" t="str">
        <f>IF('Таблица за допустими инвестиции'!J123="","-",'Таблица за допустими инвестиции'!J123)</f>
        <v>-</v>
      </c>
      <c r="K118" s="56" t="str">
        <f>IF('Таблица за допустими инвестиции'!K123="","-",'Таблица за допустими инвестиции'!K123)</f>
        <v>-</v>
      </c>
      <c r="L118" s="56" t="str">
        <f>IF('Таблица за допустими инвестиции'!L123="","-",IF(T('Таблица за допустими инвестиции'!L123)="",'Таблица за допустими инвестиции'!L123,VLOOKUP('Таблица за допустими инвестиции'!L123,масиви!$A$69:$C$140,3,FALSE)))</f>
        <v>-</v>
      </c>
    </row>
    <row r="119" spans="1:12">
      <c r="A119" t="s">
        <v>210</v>
      </c>
      <c r="B119" s="56" t="str">
        <f>IF('Таблица за допустими инвестиции'!B124="","-",SUBSTITUTE(SUBSTITUTE('Таблица за допустими инвестиции'!B124,";",","),"&amp;","И"))</f>
        <v>-</v>
      </c>
      <c r="C119" s="56" t="str">
        <f>IF('Таблица за допустими инвестиции'!C124="","-",VLOOKUP('Таблица за допустими инвестиции'!$C124,'Таблица за допустими инвестиции'!$B$243:$C$254,2,FALSE))</f>
        <v>-</v>
      </c>
      <c r="D119" s="56" t="str">
        <f>IF('Таблица за допустими инвестиции'!D124="","-",SUBSTITUTE(SUBSTITUTE('Таблица за допустими инвестиции'!D124,";",","),"&amp;","И"))</f>
        <v>-</v>
      </c>
      <c r="E119" s="56" t="str">
        <f>IF('Таблица за допустими инвестиции'!E124="","-",SUBSTITUTE('Таблица за допустими инвестиции'!E124,";",","))</f>
        <v>-</v>
      </c>
      <c r="F119" s="56" t="str">
        <f>IF('Таблица за допустими инвестиции'!F124="","-",VLOOKUP('Таблица за допустими инвестиции'!$F124,'Таблица за допустими инвестиции'!$B$259:$D$266,3,FALSE))</f>
        <v>-</v>
      </c>
      <c r="G119" s="56" t="str">
        <f>IF('Таблица за допустими инвестиции'!G124="","-",SUBSTITUTE('Таблица за допустими инвестиции'!G124,";",","))</f>
        <v>-</v>
      </c>
      <c r="H119" s="56" t="str">
        <f>IF('Таблица за допустими инвестиции'!H124="","-",SUBSTITUTE('Таблица за допустими инвестиции'!H124,";",","))</f>
        <v>-</v>
      </c>
      <c r="I119" s="56" t="str">
        <f>IF('Таблица за допустими инвестиции'!I124="","-",SUBSTITUTE('Таблица за допустими инвестиции'!I124,";",","))</f>
        <v>-</v>
      </c>
      <c r="J119" s="56" t="str">
        <f>IF('Таблица за допустими инвестиции'!J124="","-",'Таблица за допустими инвестиции'!J124)</f>
        <v>-</v>
      </c>
      <c r="K119" s="56" t="str">
        <f>IF('Таблица за допустими инвестиции'!K124="","-",'Таблица за допустими инвестиции'!K124)</f>
        <v>-</v>
      </c>
      <c r="L119" s="56" t="str">
        <f>IF('Таблица за допустими инвестиции'!L124="","-",IF(T('Таблица за допустими инвестиции'!L124)="",'Таблица за допустими инвестиции'!L124,VLOOKUP('Таблица за допустими инвестиции'!L124,масиви!$A$69:$C$140,3,FALSE)))</f>
        <v>-</v>
      </c>
    </row>
    <row r="120" spans="1:12">
      <c r="A120" t="s">
        <v>210</v>
      </c>
      <c r="B120" s="56" t="str">
        <f>IF('Таблица за допустими инвестиции'!B125="","-",SUBSTITUTE(SUBSTITUTE('Таблица за допустими инвестиции'!B125,";",","),"&amp;","И"))</f>
        <v>-</v>
      </c>
      <c r="C120" s="56" t="str">
        <f>IF('Таблица за допустими инвестиции'!C125="","-",VLOOKUP('Таблица за допустими инвестиции'!$C125,'Таблица за допустими инвестиции'!$B$243:$C$254,2,FALSE))</f>
        <v>-</v>
      </c>
      <c r="D120" s="56" t="str">
        <f>IF('Таблица за допустими инвестиции'!D125="","-",SUBSTITUTE(SUBSTITUTE('Таблица за допустими инвестиции'!D125,";",","),"&amp;","И"))</f>
        <v>-</v>
      </c>
      <c r="E120" s="56" t="str">
        <f>IF('Таблица за допустими инвестиции'!E125="","-",SUBSTITUTE('Таблица за допустими инвестиции'!E125,";",","))</f>
        <v>-</v>
      </c>
      <c r="F120" s="56" t="str">
        <f>IF('Таблица за допустими инвестиции'!F125="","-",VLOOKUP('Таблица за допустими инвестиции'!$F125,'Таблица за допустими инвестиции'!$B$259:$D$266,3,FALSE))</f>
        <v>-</v>
      </c>
      <c r="G120" s="56" t="str">
        <f>IF('Таблица за допустими инвестиции'!G125="","-",SUBSTITUTE('Таблица за допустими инвестиции'!G125,";",","))</f>
        <v>-</v>
      </c>
      <c r="H120" s="56" t="str">
        <f>IF('Таблица за допустими инвестиции'!H125="","-",SUBSTITUTE('Таблица за допустими инвестиции'!H125,";",","))</f>
        <v>-</v>
      </c>
      <c r="I120" s="56" t="str">
        <f>IF('Таблица за допустими инвестиции'!I125="","-",SUBSTITUTE('Таблица за допустими инвестиции'!I125,";",","))</f>
        <v>-</v>
      </c>
      <c r="J120" s="56" t="str">
        <f>IF('Таблица за допустими инвестиции'!J125="","-",'Таблица за допустими инвестиции'!J125)</f>
        <v>-</v>
      </c>
      <c r="K120" s="56" t="str">
        <f>IF('Таблица за допустими инвестиции'!K125="","-",'Таблица за допустими инвестиции'!K125)</f>
        <v>-</v>
      </c>
      <c r="L120" s="56" t="str">
        <f>IF('Таблица за допустими инвестиции'!L125="","-",IF(T('Таблица за допустими инвестиции'!L125)="",'Таблица за допустими инвестиции'!L125,VLOOKUP('Таблица за допустими инвестиции'!L125,масиви!$A$69:$C$140,3,FALSE)))</f>
        <v>-</v>
      </c>
    </row>
    <row r="121" spans="1:12">
      <c r="A121" t="s">
        <v>210</v>
      </c>
      <c r="B121" s="56" t="str">
        <f>IF('Таблица за допустими инвестиции'!B126="","-",SUBSTITUTE(SUBSTITUTE('Таблица за допустими инвестиции'!B126,";",","),"&amp;","И"))</f>
        <v>-</v>
      </c>
      <c r="C121" s="56" t="str">
        <f>IF('Таблица за допустими инвестиции'!C126="","-",VLOOKUP('Таблица за допустими инвестиции'!$C126,'Таблица за допустими инвестиции'!$B$243:$C$254,2,FALSE))</f>
        <v>-</v>
      </c>
      <c r="D121" s="56" t="str">
        <f>IF('Таблица за допустими инвестиции'!D126="","-",SUBSTITUTE(SUBSTITUTE('Таблица за допустими инвестиции'!D126,";",","),"&amp;","И"))</f>
        <v>-</v>
      </c>
      <c r="E121" s="56" t="str">
        <f>IF('Таблица за допустими инвестиции'!E126="","-",SUBSTITUTE('Таблица за допустими инвестиции'!E126,";",","))</f>
        <v>-</v>
      </c>
      <c r="F121" s="56" t="str">
        <f>IF('Таблица за допустими инвестиции'!F126="","-",VLOOKUP('Таблица за допустими инвестиции'!$F126,'Таблица за допустими инвестиции'!$B$259:$D$266,3,FALSE))</f>
        <v>-</v>
      </c>
      <c r="G121" s="56" t="str">
        <f>IF('Таблица за допустими инвестиции'!G126="","-",SUBSTITUTE('Таблица за допустими инвестиции'!G126,";",","))</f>
        <v>-</v>
      </c>
      <c r="H121" s="56" t="str">
        <f>IF('Таблица за допустими инвестиции'!H126="","-",SUBSTITUTE('Таблица за допустими инвестиции'!H126,";",","))</f>
        <v>-</v>
      </c>
      <c r="I121" s="56" t="str">
        <f>IF('Таблица за допустими инвестиции'!I126="","-",SUBSTITUTE('Таблица за допустими инвестиции'!I126,";",","))</f>
        <v>-</v>
      </c>
      <c r="J121" s="56" t="str">
        <f>IF('Таблица за допустими инвестиции'!J126="","-",'Таблица за допустими инвестиции'!J126)</f>
        <v>-</v>
      </c>
      <c r="K121" s="56" t="str">
        <f>IF('Таблица за допустими инвестиции'!K126="","-",'Таблица за допустими инвестиции'!K126)</f>
        <v>-</v>
      </c>
      <c r="L121" s="56" t="str">
        <f>IF('Таблица за допустими инвестиции'!L126="","-",IF(T('Таблица за допустими инвестиции'!L126)="",'Таблица за допустими инвестиции'!L126,VLOOKUP('Таблица за допустими инвестиции'!L126,масиви!$A$69:$C$140,3,FALSE)))</f>
        <v>-</v>
      </c>
    </row>
    <row r="122" spans="1:12">
      <c r="A122" t="s">
        <v>210</v>
      </c>
      <c r="B122" s="56" t="str">
        <f>IF('Таблица за допустими инвестиции'!B127="","-",SUBSTITUTE(SUBSTITUTE('Таблица за допустими инвестиции'!B127,";",","),"&amp;","И"))</f>
        <v>-</v>
      </c>
      <c r="C122" s="56" t="str">
        <f>IF('Таблица за допустими инвестиции'!C127="","-",VLOOKUP('Таблица за допустими инвестиции'!$C127,'Таблица за допустими инвестиции'!$B$243:$C$254,2,FALSE))</f>
        <v>-</v>
      </c>
      <c r="D122" s="56" t="str">
        <f>IF('Таблица за допустими инвестиции'!D127="","-",SUBSTITUTE(SUBSTITUTE('Таблица за допустими инвестиции'!D127,";",","),"&amp;","И"))</f>
        <v>-</v>
      </c>
      <c r="E122" s="56" t="str">
        <f>IF('Таблица за допустими инвестиции'!E127="","-",SUBSTITUTE('Таблица за допустими инвестиции'!E127,";",","))</f>
        <v>-</v>
      </c>
      <c r="F122" s="56" t="str">
        <f>IF('Таблица за допустими инвестиции'!F127="","-",VLOOKUP('Таблица за допустими инвестиции'!$F127,'Таблица за допустими инвестиции'!$B$259:$D$266,3,FALSE))</f>
        <v>-</v>
      </c>
      <c r="G122" s="56" t="str">
        <f>IF('Таблица за допустими инвестиции'!G127="","-",SUBSTITUTE('Таблица за допустими инвестиции'!G127,";",","))</f>
        <v>-</v>
      </c>
      <c r="H122" s="56" t="str">
        <f>IF('Таблица за допустими инвестиции'!H127="","-",SUBSTITUTE('Таблица за допустими инвестиции'!H127,";",","))</f>
        <v>-</v>
      </c>
      <c r="I122" s="56" t="str">
        <f>IF('Таблица за допустими инвестиции'!I127="","-",SUBSTITUTE('Таблица за допустими инвестиции'!I127,";",","))</f>
        <v>-</v>
      </c>
      <c r="J122" s="56" t="str">
        <f>IF('Таблица за допустими инвестиции'!J127="","-",'Таблица за допустими инвестиции'!J127)</f>
        <v>-</v>
      </c>
      <c r="K122" s="56" t="str">
        <f>IF('Таблица за допустими инвестиции'!K127="","-",'Таблица за допустими инвестиции'!K127)</f>
        <v>-</v>
      </c>
      <c r="L122" s="56" t="str">
        <f>IF('Таблица за допустими инвестиции'!L127="","-",IF(T('Таблица за допустими инвестиции'!L127)="",'Таблица за допустими инвестиции'!L127,VLOOKUP('Таблица за допустими инвестиции'!L127,масиви!$A$69:$C$140,3,FALSE)))</f>
        <v>-</v>
      </c>
    </row>
    <row r="123" spans="1:12">
      <c r="A123" t="s">
        <v>210</v>
      </c>
      <c r="B123" s="56" t="str">
        <f>IF('Таблица за допустими инвестиции'!B128="","-",SUBSTITUTE(SUBSTITUTE('Таблица за допустими инвестиции'!B128,";",","),"&amp;","И"))</f>
        <v>-</v>
      </c>
      <c r="C123" s="56" t="str">
        <f>IF('Таблица за допустими инвестиции'!C128="","-",VLOOKUP('Таблица за допустими инвестиции'!$C128,'Таблица за допустими инвестиции'!$B$243:$C$254,2,FALSE))</f>
        <v>-</v>
      </c>
      <c r="D123" s="56" t="str">
        <f>IF('Таблица за допустими инвестиции'!D128="","-",SUBSTITUTE(SUBSTITUTE('Таблица за допустими инвестиции'!D128,";",","),"&amp;","И"))</f>
        <v>-</v>
      </c>
      <c r="E123" s="56" t="str">
        <f>IF('Таблица за допустими инвестиции'!E128="","-",SUBSTITUTE('Таблица за допустими инвестиции'!E128,";",","))</f>
        <v>-</v>
      </c>
      <c r="F123" s="56" t="str">
        <f>IF('Таблица за допустими инвестиции'!F128="","-",VLOOKUP('Таблица за допустими инвестиции'!$F128,'Таблица за допустими инвестиции'!$B$259:$D$266,3,FALSE))</f>
        <v>-</v>
      </c>
      <c r="G123" s="56" t="str">
        <f>IF('Таблица за допустими инвестиции'!G128="","-",SUBSTITUTE('Таблица за допустими инвестиции'!G128,";",","))</f>
        <v>-</v>
      </c>
      <c r="H123" s="56" t="str">
        <f>IF('Таблица за допустими инвестиции'!H128="","-",SUBSTITUTE('Таблица за допустими инвестиции'!H128,";",","))</f>
        <v>-</v>
      </c>
      <c r="I123" s="56" t="str">
        <f>IF('Таблица за допустими инвестиции'!I128="","-",SUBSTITUTE('Таблица за допустими инвестиции'!I128,";",","))</f>
        <v>-</v>
      </c>
      <c r="J123" s="56" t="str">
        <f>IF('Таблица за допустими инвестиции'!J128="","-",'Таблица за допустими инвестиции'!J128)</f>
        <v>-</v>
      </c>
      <c r="K123" s="56" t="str">
        <f>IF('Таблица за допустими инвестиции'!K128="","-",'Таблица за допустими инвестиции'!K128)</f>
        <v>-</v>
      </c>
      <c r="L123" s="56" t="str">
        <f>IF('Таблица за допустими инвестиции'!L128="","-",IF(T('Таблица за допустими инвестиции'!L128)="",'Таблица за допустими инвестиции'!L128,VLOOKUP('Таблица за допустими инвестиции'!L128,масиви!$A$69:$C$140,3,FALSE)))</f>
        <v>-</v>
      </c>
    </row>
    <row r="124" spans="1:12">
      <c r="A124" t="s">
        <v>210</v>
      </c>
      <c r="B124" s="56" t="str">
        <f>IF('Таблица за допустими инвестиции'!B129="","-",SUBSTITUTE(SUBSTITUTE('Таблица за допустими инвестиции'!B129,";",","),"&amp;","И"))</f>
        <v>-</v>
      </c>
      <c r="C124" s="56" t="str">
        <f>IF('Таблица за допустими инвестиции'!C129="","-",VLOOKUP('Таблица за допустими инвестиции'!$C129,'Таблица за допустими инвестиции'!$B$243:$C$254,2,FALSE))</f>
        <v>-</v>
      </c>
      <c r="D124" s="56" t="str">
        <f>IF('Таблица за допустими инвестиции'!D129="","-",SUBSTITUTE(SUBSTITUTE('Таблица за допустими инвестиции'!D129,";",","),"&amp;","И"))</f>
        <v>-</v>
      </c>
      <c r="E124" s="56" t="str">
        <f>IF('Таблица за допустими инвестиции'!E129="","-",SUBSTITUTE('Таблица за допустими инвестиции'!E129,";",","))</f>
        <v>-</v>
      </c>
      <c r="F124" s="56" t="str">
        <f>IF('Таблица за допустими инвестиции'!F129="","-",VLOOKUP('Таблица за допустими инвестиции'!$F129,'Таблица за допустими инвестиции'!$B$259:$D$266,3,FALSE))</f>
        <v>-</v>
      </c>
      <c r="G124" s="56" t="str">
        <f>IF('Таблица за допустими инвестиции'!G129="","-",SUBSTITUTE('Таблица за допустими инвестиции'!G129,";",","))</f>
        <v>-</v>
      </c>
      <c r="H124" s="56" t="str">
        <f>IF('Таблица за допустими инвестиции'!H129="","-",SUBSTITUTE('Таблица за допустими инвестиции'!H129,";",","))</f>
        <v>-</v>
      </c>
      <c r="I124" s="56" t="str">
        <f>IF('Таблица за допустими инвестиции'!I129="","-",SUBSTITUTE('Таблица за допустими инвестиции'!I129,";",","))</f>
        <v>-</v>
      </c>
      <c r="J124" s="56" t="str">
        <f>IF('Таблица за допустими инвестиции'!J129="","-",'Таблица за допустими инвестиции'!J129)</f>
        <v>-</v>
      </c>
      <c r="K124" s="56" t="str">
        <f>IF('Таблица за допустими инвестиции'!K129="","-",'Таблица за допустими инвестиции'!K129)</f>
        <v>-</v>
      </c>
      <c r="L124" s="56" t="str">
        <f>IF('Таблица за допустими инвестиции'!L129="","-",IF(T('Таблица за допустими инвестиции'!L129)="",'Таблица за допустими инвестиции'!L129,VLOOKUP('Таблица за допустими инвестиции'!L129,масиви!$A$69:$C$140,3,FALSE)))</f>
        <v>-</v>
      </c>
    </row>
    <row r="125" spans="1:12">
      <c r="A125" t="s">
        <v>210</v>
      </c>
      <c r="B125" s="56" t="str">
        <f>IF('Таблица за допустими инвестиции'!B130="","-",SUBSTITUTE(SUBSTITUTE('Таблица за допустими инвестиции'!B130,";",","),"&amp;","И"))</f>
        <v>-</v>
      </c>
      <c r="C125" s="56" t="str">
        <f>IF('Таблица за допустими инвестиции'!C130="","-",VLOOKUP('Таблица за допустими инвестиции'!$C130,'Таблица за допустими инвестиции'!$B$243:$C$254,2,FALSE))</f>
        <v>-</v>
      </c>
      <c r="D125" s="56" t="str">
        <f>IF('Таблица за допустими инвестиции'!D130="","-",SUBSTITUTE(SUBSTITUTE('Таблица за допустими инвестиции'!D130,";",","),"&amp;","И"))</f>
        <v>-</v>
      </c>
      <c r="E125" s="56" t="str">
        <f>IF('Таблица за допустими инвестиции'!E130="","-",SUBSTITUTE('Таблица за допустими инвестиции'!E130,";",","))</f>
        <v>-</v>
      </c>
      <c r="F125" s="56" t="str">
        <f>IF('Таблица за допустими инвестиции'!F130="","-",VLOOKUP('Таблица за допустими инвестиции'!$F130,'Таблица за допустими инвестиции'!$B$259:$D$266,3,FALSE))</f>
        <v>-</v>
      </c>
      <c r="G125" s="56" t="str">
        <f>IF('Таблица за допустими инвестиции'!G130="","-",SUBSTITUTE('Таблица за допустими инвестиции'!G130,";",","))</f>
        <v>-</v>
      </c>
      <c r="H125" s="56" t="str">
        <f>IF('Таблица за допустими инвестиции'!H130="","-",SUBSTITUTE('Таблица за допустими инвестиции'!H130,";",","))</f>
        <v>-</v>
      </c>
      <c r="I125" s="56" t="str">
        <f>IF('Таблица за допустими инвестиции'!I130="","-",SUBSTITUTE('Таблица за допустими инвестиции'!I130,";",","))</f>
        <v>-</v>
      </c>
      <c r="J125" s="56" t="str">
        <f>IF('Таблица за допустими инвестиции'!J130="","-",'Таблица за допустими инвестиции'!J130)</f>
        <v>-</v>
      </c>
      <c r="K125" s="56" t="str">
        <f>IF('Таблица за допустими инвестиции'!K130="","-",'Таблица за допустими инвестиции'!K130)</f>
        <v>-</v>
      </c>
      <c r="L125" s="56" t="str">
        <f>IF('Таблица за допустими инвестиции'!L130="","-",IF(T('Таблица за допустими инвестиции'!L130)="",'Таблица за допустими инвестиции'!L130,VLOOKUP('Таблица за допустими инвестиции'!L130,масиви!$A$69:$C$140,3,FALSE)))</f>
        <v>-</v>
      </c>
    </row>
    <row r="126" spans="1:12">
      <c r="A126" t="s">
        <v>210</v>
      </c>
      <c r="B126" s="56" t="str">
        <f>IF('Таблица за допустими инвестиции'!B131="","-",SUBSTITUTE(SUBSTITUTE('Таблица за допустими инвестиции'!B131,";",","),"&amp;","И"))</f>
        <v>-</v>
      </c>
      <c r="C126" s="56" t="str">
        <f>IF('Таблица за допустими инвестиции'!C131="","-",VLOOKUP('Таблица за допустими инвестиции'!$C131,'Таблица за допустими инвестиции'!$B$243:$C$254,2,FALSE))</f>
        <v>-</v>
      </c>
      <c r="D126" s="56" t="str">
        <f>IF('Таблица за допустими инвестиции'!D131="","-",SUBSTITUTE(SUBSTITUTE('Таблица за допустими инвестиции'!D131,";",","),"&amp;","И"))</f>
        <v>-</v>
      </c>
      <c r="E126" s="56" t="str">
        <f>IF('Таблица за допустими инвестиции'!E131="","-",SUBSTITUTE('Таблица за допустими инвестиции'!E131,";",","))</f>
        <v>-</v>
      </c>
      <c r="F126" s="56" t="str">
        <f>IF('Таблица за допустими инвестиции'!F131="","-",VLOOKUP('Таблица за допустими инвестиции'!$F131,'Таблица за допустими инвестиции'!$B$259:$D$266,3,FALSE))</f>
        <v>-</v>
      </c>
      <c r="G126" s="56" t="str">
        <f>IF('Таблица за допустими инвестиции'!G131="","-",SUBSTITUTE('Таблица за допустими инвестиции'!G131,";",","))</f>
        <v>-</v>
      </c>
      <c r="H126" s="56" t="str">
        <f>IF('Таблица за допустими инвестиции'!H131="","-",SUBSTITUTE('Таблица за допустими инвестиции'!H131,";",","))</f>
        <v>-</v>
      </c>
      <c r="I126" s="56" t="str">
        <f>IF('Таблица за допустими инвестиции'!I131="","-",SUBSTITUTE('Таблица за допустими инвестиции'!I131,";",","))</f>
        <v>-</v>
      </c>
      <c r="J126" s="56" t="str">
        <f>IF('Таблица за допустими инвестиции'!J131="","-",'Таблица за допустими инвестиции'!J131)</f>
        <v>-</v>
      </c>
      <c r="K126" s="56" t="str">
        <f>IF('Таблица за допустими инвестиции'!K131="","-",'Таблица за допустими инвестиции'!K131)</f>
        <v>-</v>
      </c>
      <c r="L126" s="56" t="str">
        <f>IF('Таблица за допустими инвестиции'!L131="","-",IF(T('Таблица за допустими инвестиции'!L131)="",'Таблица за допустими инвестиции'!L131,VLOOKUP('Таблица за допустими инвестиции'!L131,масиви!$A$69:$C$140,3,FALSE)))</f>
        <v>-</v>
      </c>
    </row>
    <row r="127" spans="1:12">
      <c r="A127" t="s">
        <v>210</v>
      </c>
      <c r="B127" s="56" t="str">
        <f>IF('Таблица за допустими инвестиции'!B132="","-",SUBSTITUTE(SUBSTITUTE('Таблица за допустими инвестиции'!B132,";",","),"&amp;","И"))</f>
        <v>-</v>
      </c>
      <c r="C127" s="56" t="str">
        <f>IF('Таблица за допустими инвестиции'!C132="","-",VLOOKUP('Таблица за допустими инвестиции'!$C132,'Таблица за допустими инвестиции'!$B$243:$C$254,2,FALSE))</f>
        <v>-</v>
      </c>
      <c r="D127" s="56" t="str">
        <f>IF('Таблица за допустими инвестиции'!D132="","-",SUBSTITUTE(SUBSTITUTE('Таблица за допустими инвестиции'!D132,";",","),"&amp;","И"))</f>
        <v>-</v>
      </c>
      <c r="E127" s="56" t="str">
        <f>IF('Таблица за допустими инвестиции'!E132="","-",SUBSTITUTE('Таблица за допустими инвестиции'!E132,";",","))</f>
        <v>-</v>
      </c>
      <c r="F127" s="56" t="str">
        <f>IF('Таблица за допустими инвестиции'!F132="","-",VLOOKUP('Таблица за допустими инвестиции'!$F132,'Таблица за допустими инвестиции'!$B$259:$D$266,3,FALSE))</f>
        <v>-</v>
      </c>
      <c r="G127" s="56" t="str">
        <f>IF('Таблица за допустими инвестиции'!G132="","-",SUBSTITUTE('Таблица за допустими инвестиции'!G132,";",","))</f>
        <v>-</v>
      </c>
      <c r="H127" s="56" t="str">
        <f>IF('Таблица за допустими инвестиции'!H132="","-",SUBSTITUTE('Таблица за допустими инвестиции'!H132,";",","))</f>
        <v>-</v>
      </c>
      <c r="I127" s="56" t="str">
        <f>IF('Таблица за допустими инвестиции'!I132="","-",SUBSTITUTE('Таблица за допустими инвестиции'!I132,";",","))</f>
        <v>-</v>
      </c>
      <c r="J127" s="56" t="str">
        <f>IF('Таблица за допустими инвестиции'!J132="","-",'Таблица за допустими инвестиции'!J132)</f>
        <v>-</v>
      </c>
      <c r="K127" s="56" t="str">
        <f>IF('Таблица за допустими инвестиции'!K132="","-",'Таблица за допустими инвестиции'!K132)</f>
        <v>-</v>
      </c>
      <c r="L127" s="56" t="str">
        <f>IF('Таблица за допустими инвестиции'!L132="","-",IF(T('Таблица за допустими инвестиции'!L132)="",'Таблица за допустими инвестиции'!L132,VLOOKUP('Таблица за допустими инвестиции'!L132,масиви!$A$69:$C$140,3,FALSE)))</f>
        <v>-</v>
      </c>
    </row>
    <row r="128" spans="1:12">
      <c r="A128" t="s">
        <v>210</v>
      </c>
      <c r="B128" s="56" t="str">
        <f>IF('Таблица за допустими инвестиции'!B133="","-",SUBSTITUTE(SUBSTITUTE('Таблица за допустими инвестиции'!B133,";",","),"&amp;","И"))</f>
        <v>-</v>
      </c>
      <c r="C128" s="56" t="str">
        <f>IF('Таблица за допустими инвестиции'!C133="","-",VLOOKUP('Таблица за допустими инвестиции'!$C133,'Таблица за допустими инвестиции'!$B$243:$C$254,2,FALSE))</f>
        <v>-</v>
      </c>
      <c r="D128" s="56" t="str">
        <f>IF('Таблица за допустими инвестиции'!D133="","-",SUBSTITUTE(SUBSTITUTE('Таблица за допустими инвестиции'!D133,";",","),"&amp;","И"))</f>
        <v>-</v>
      </c>
      <c r="E128" s="56" t="str">
        <f>IF('Таблица за допустими инвестиции'!E133="","-",SUBSTITUTE('Таблица за допустими инвестиции'!E133,";",","))</f>
        <v>-</v>
      </c>
      <c r="F128" s="56" t="str">
        <f>IF('Таблица за допустими инвестиции'!F133="","-",VLOOKUP('Таблица за допустими инвестиции'!$F133,'Таблица за допустими инвестиции'!$B$259:$D$266,3,FALSE))</f>
        <v>-</v>
      </c>
      <c r="G128" s="56" t="str">
        <f>IF('Таблица за допустими инвестиции'!G133="","-",SUBSTITUTE('Таблица за допустими инвестиции'!G133,";",","))</f>
        <v>-</v>
      </c>
      <c r="H128" s="56" t="str">
        <f>IF('Таблица за допустими инвестиции'!H133="","-",SUBSTITUTE('Таблица за допустими инвестиции'!H133,";",","))</f>
        <v>-</v>
      </c>
      <c r="I128" s="56" t="str">
        <f>IF('Таблица за допустими инвестиции'!I133="","-",SUBSTITUTE('Таблица за допустими инвестиции'!I133,";",","))</f>
        <v>-</v>
      </c>
      <c r="J128" s="56" t="str">
        <f>IF('Таблица за допустими инвестиции'!J133="","-",'Таблица за допустими инвестиции'!J133)</f>
        <v>-</v>
      </c>
      <c r="K128" s="56" t="str">
        <f>IF('Таблица за допустими инвестиции'!K133="","-",'Таблица за допустими инвестиции'!K133)</f>
        <v>-</v>
      </c>
      <c r="L128" s="56" t="str">
        <f>IF('Таблица за допустими инвестиции'!L133="","-",IF(T('Таблица за допустими инвестиции'!L133)="",'Таблица за допустими инвестиции'!L133,VLOOKUP('Таблица за допустими инвестиции'!L133,масиви!$A$69:$C$140,3,FALSE)))</f>
        <v>-</v>
      </c>
    </row>
    <row r="129" spans="1:12">
      <c r="A129" t="s">
        <v>210</v>
      </c>
      <c r="B129" s="56" t="str">
        <f>IF('Таблица за допустими инвестиции'!B134="","-",SUBSTITUTE(SUBSTITUTE('Таблица за допустими инвестиции'!B134,";",","),"&amp;","И"))</f>
        <v>-</v>
      </c>
      <c r="C129" s="56" t="str">
        <f>IF('Таблица за допустими инвестиции'!C134="","-",VLOOKUP('Таблица за допустими инвестиции'!$C134,'Таблица за допустими инвестиции'!$B$243:$C$254,2,FALSE))</f>
        <v>-</v>
      </c>
      <c r="D129" s="56" t="str">
        <f>IF('Таблица за допустими инвестиции'!D134="","-",SUBSTITUTE(SUBSTITUTE('Таблица за допустими инвестиции'!D134,";",","),"&amp;","И"))</f>
        <v>-</v>
      </c>
      <c r="E129" s="56" t="str">
        <f>IF('Таблица за допустими инвестиции'!E134="","-",SUBSTITUTE('Таблица за допустими инвестиции'!E134,";",","))</f>
        <v>-</v>
      </c>
      <c r="F129" s="56" t="str">
        <f>IF('Таблица за допустими инвестиции'!F134="","-",VLOOKUP('Таблица за допустими инвестиции'!$F134,'Таблица за допустими инвестиции'!$B$259:$D$266,3,FALSE))</f>
        <v>-</v>
      </c>
      <c r="G129" s="56" t="str">
        <f>IF('Таблица за допустими инвестиции'!G134="","-",SUBSTITUTE('Таблица за допустими инвестиции'!G134,";",","))</f>
        <v>-</v>
      </c>
      <c r="H129" s="56" t="str">
        <f>IF('Таблица за допустими инвестиции'!H134="","-",SUBSTITUTE('Таблица за допустими инвестиции'!H134,";",","))</f>
        <v>-</v>
      </c>
      <c r="I129" s="56" t="str">
        <f>IF('Таблица за допустими инвестиции'!I134="","-",SUBSTITUTE('Таблица за допустими инвестиции'!I134,";",","))</f>
        <v>-</v>
      </c>
      <c r="J129" s="56" t="str">
        <f>IF('Таблица за допустими инвестиции'!J134="","-",'Таблица за допустими инвестиции'!J134)</f>
        <v>-</v>
      </c>
      <c r="K129" s="56" t="str">
        <f>IF('Таблица за допустими инвестиции'!K134="","-",'Таблица за допустими инвестиции'!K134)</f>
        <v>-</v>
      </c>
      <c r="L129" s="56" t="str">
        <f>IF('Таблица за допустими инвестиции'!L134="","-",IF(T('Таблица за допустими инвестиции'!L134)="",'Таблица за допустими инвестиции'!L134,VLOOKUP('Таблица за допустими инвестиции'!L134,масиви!$A$69:$C$140,3,FALSE)))</f>
        <v>-</v>
      </c>
    </row>
    <row r="130" spans="1:12">
      <c r="A130" t="s">
        <v>210</v>
      </c>
      <c r="B130" s="56" t="str">
        <f>IF('Таблица за допустими инвестиции'!B135="","-",SUBSTITUTE(SUBSTITUTE('Таблица за допустими инвестиции'!B135,";",","),"&amp;","И"))</f>
        <v>-</v>
      </c>
      <c r="C130" s="56" t="str">
        <f>IF('Таблица за допустими инвестиции'!C135="","-",VLOOKUP('Таблица за допустими инвестиции'!$C135,'Таблица за допустими инвестиции'!$B$243:$C$254,2,FALSE))</f>
        <v>-</v>
      </c>
      <c r="D130" s="56" t="str">
        <f>IF('Таблица за допустими инвестиции'!D135="","-",SUBSTITUTE(SUBSTITUTE('Таблица за допустими инвестиции'!D135,";",","),"&amp;","И"))</f>
        <v>-</v>
      </c>
      <c r="E130" s="56" t="str">
        <f>IF('Таблица за допустими инвестиции'!E135="","-",SUBSTITUTE('Таблица за допустими инвестиции'!E135,";",","))</f>
        <v>-</v>
      </c>
      <c r="F130" s="56" t="str">
        <f>IF('Таблица за допустими инвестиции'!F135="","-",VLOOKUP('Таблица за допустими инвестиции'!$F135,'Таблица за допустими инвестиции'!$B$259:$D$266,3,FALSE))</f>
        <v>-</v>
      </c>
      <c r="G130" s="56" t="str">
        <f>IF('Таблица за допустими инвестиции'!G135="","-",SUBSTITUTE('Таблица за допустими инвестиции'!G135,";",","))</f>
        <v>-</v>
      </c>
      <c r="H130" s="56" t="str">
        <f>IF('Таблица за допустими инвестиции'!H135="","-",SUBSTITUTE('Таблица за допустими инвестиции'!H135,";",","))</f>
        <v>-</v>
      </c>
      <c r="I130" s="56" t="str">
        <f>IF('Таблица за допустими инвестиции'!I135="","-",SUBSTITUTE('Таблица за допустими инвестиции'!I135,";",","))</f>
        <v>-</v>
      </c>
      <c r="J130" s="56" t="str">
        <f>IF('Таблица за допустими инвестиции'!J135="","-",'Таблица за допустими инвестиции'!J135)</f>
        <v>-</v>
      </c>
      <c r="K130" s="56" t="str">
        <f>IF('Таблица за допустими инвестиции'!K135="","-",'Таблица за допустими инвестиции'!K135)</f>
        <v>-</v>
      </c>
      <c r="L130" s="56" t="str">
        <f>IF('Таблица за допустими инвестиции'!L135="","-",IF(T('Таблица за допустими инвестиции'!L135)="",'Таблица за допустими инвестиции'!L135,VLOOKUP('Таблица за допустими инвестиции'!L135,масиви!$A$69:$C$140,3,FALSE)))</f>
        <v>-</v>
      </c>
    </row>
    <row r="131" spans="1:12">
      <c r="A131" t="s">
        <v>210</v>
      </c>
      <c r="B131" s="56" t="str">
        <f>IF('Таблица за допустими инвестиции'!B136="","-",SUBSTITUTE(SUBSTITUTE('Таблица за допустими инвестиции'!B136,";",","),"&amp;","И"))</f>
        <v>-</v>
      </c>
      <c r="C131" s="56" t="str">
        <f>IF('Таблица за допустими инвестиции'!C136="","-",VLOOKUP('Таблица за допустими инвестиции'!$C136,'Таблица за допустими инвестиции'!$B$243:$C$254,2,FALSE))</f>
        <v>-</v>
      </c>
      <c r="D131" s="56" t="str">
        <f>IF('Таблица за допустими инвестиции'!D136="","-",SUBSTITUTE(SUBSTITUTE('Таблица за допустими инвестиции'!D136,";",","),"&amp;","И"))</f>
        <v>-</v>
      </c>
      <c r="E131" s="56" t="str">
        <f>IF('Таблица за допустими инвестиции'!E136="","-",SUBSTITUTE('Таблица за допустими инвестиции'!E136,";",","))</f>
        <v>-</v>
      </c>
      <c r="F131" s="56" t="str">
        <f>IF('Таблица за допустими инвестиции'!F136="","-",VLOOKUP('Таблица за допустими инвестиции'!$F136,'Таблица за допустими инвестиции'!$B$259:$D$266,3,FALSE))</f>
        <v>-</v>
      </c>
      <c r="G131" s="56" t="str">
        <f>IF('Таблица за допустими инвестиции'!G136="","-",SUBSTITUTE('Таблица за допустими инвестиции'!G136,";",","))</f>
        <v>-</v>
      </c>
      <c r="H131" s="56" t="str">
        <f>IF('Таблица за допустими инвестиции'!H136="","-",SUBSTITUTE('Таблица за допустими инвестиции'!H136,";",","))</f>
        <v>-</v>
      </c>
      <c r="I131" s="56" t="str">
        <f>IF('Таблица за допустими инвестиции'!I136="","-",SUBSTITUTE('Таблица за допустими инвестиции'!I136,";",","))</f>
        <v>-</v>
      </c>
      <c r="J131" s="56" t="str">
        <f>IF('Таблица за допустими инвестиции'!J136="","-",'Таблица за допустими инвестиции'!J136)</f>
        <v>-</v>
      </c>
      <c r="K131" s="56" t="str">
        <f>IF('Таблица за допустими инвестиции'!K136="","-",'Таблица за допустими инвестиции'!K136)</f>
        <v>-</v>
      </c>
      <c r="L131" s="56" t="str">
        <f>IF('Таблица за допустими инвестиции'!L136="","-",IF(T('Таблица за допустими инвестиции'!L136)="",'Таблица за допустими инвестиции'!L136,VLOOKUP('Таблица за допустими инвестиции'!L136,масиви!$A$69:$C$140,3,FALSE)))</f>
        <v>-</v>
      </c>
    </row>
    <row r="132" spans="1:12">
      <c r="A132" t="s">
        <v>210</v>
      </c>
      <c r="B132" s="56" t="str">
        <f>IF('Таблица за допустими инвестиции'!B137="","-",SUBSTITUTE(SUBSTITUTE('Таблица за допустими инвестиции'!B137,";",","),"&amp;","И"))</f>
        <v>-</v>
      </c>
      <c r="C132" s="56" t="str">
        <f>IF('Таблица за допустими инвестиции'!C137="","-",VLOOKUP('Таблица за допустими инвестиции'!$C137,'Таблица за допустими инвестиции'!$B$243:$C$254,2,FALSE))</f>
        <v>-</v>
      </c>
      <c r="D132" s="56" t="str">
        <f>IF('Таблица за допустими инвестиции'!D137="","-",SUBSTITUTE(SUBSTITUTE('Таблица за допустими инвестиции'!D137,";",","),"&amp;","И"))</f>
        <v>-</v>
      </c>
      <c r="E132" s="56" t="str">
        <f>IF('Таблица за допустими инвестиции'!E137="","-",SUBSTITUTE('Таблица за допустими инвестиции'!E137,";",","))</f>
        <v>-</v>
      </c>
      <c r="F132" s="56" t="str">
        <f>IF('Таблица за допустими инвестиции'!F137="","-",VLOOKUP('Таблица за допустими инвестиции'!$F137,'Таблица за допустими инвестиции'!$B$259:$D$266,3,FALSE))</f>
        <v>-</v>
      </c>
      <c r="G132" s="56" t="str">
        <f>IF('Таблица за допустими инвестиции'!G137="","-",SUBSTITUTE('Таблица за допустими инвестиции'!G137,";",","))</f>
        <v>-</v>
      </c>
      <c r="H132" s="56" t="str">
        <f>IF('Таблица за допустими инвестиции'!H137="","-",SUBSTITUTE('Таблица за допустими инвестиции'!H137,";",","))</f>
        <v>-</v>
      </c>
      <c r="I132" s="56" t="str">
        <f>IF('Таблица за допустими инвестиции'!I137="","-",SUBSTITUTE('Таблица за допустими инвестиции'!I137,";",","))</f>
        <v>-</v>
      </c>
      <c r="J132" s="56" t="str">
        <f>IF('Таблица за допустими инвестиции'!J137="","-",'Таблица за допустими инвестиции'!J137)</f>
        <v>-</v>
      </c>
      <c r="K132" s="56" t="str">
        <f>IF('Таблица за допустими инвестиции'!K137="","-",'Таблица за допустими инвестиции'!K137)</f>
        <v>-</v>
      </c>
      <c r="L132" s="56" t="str">
        <f>IF('Таблица за допустими инвестиции'!L137="","-",IF(T('Таблица за допустими инвестиции'!L137)="",'Таблица за допустими инвестиции'!L137,VLOOKUP('Таблица за допустими инвестиции'!L137,масиви!$A$69:$C$140,3,FALSE)))</f>
        <v>-</v>
      </c>
    </row>
    <row r="133" spans="1:12">
      <c r="A133" t="s">
        <v>210</v>
      </c>
      <c r="B133" s="56" t="str">
        <f>IF('Таблица за допустими инвестиции'!B138="","-",SUBSTITUTE(SUBSTITUTE('Таблица за допустими инвестиции'!B138,";",","),"&amp;","И"))</f>
        <v>-</v>
      </c>
      <c r="C133" s="56" t="str">
        <f>IF('Таблица за допустими инвестиции'!C138="","-",VLOOKUP('Таблица за допустими инвестиции'!$C138,'Таблица за допустими инвестиции'!$B$243:$C$254,2,FALSE))</f>
        <v>-</v>
      </c>
      <c r="D133" s="56" t="str">
        <f>IF('Таблица за допустими инвестиции'!D138="","-",SUBSTITUTE(SUBSTITUTE('Таблица за допустими инвестиции'!D138,";",","),"&amp;","И"))</f>
        <v>-</v>
      </c>
      <c r="E133" s="56" t="str">
        <f>IF('Таблица за допустими инвестиции'!E138="","-",SUBSTITUTE('Таблица за допустими инвестиции'!E138,";",","))</f>
        <v>-</v>
      </c>
      <c r="F133" s="56" t="str">
        <f>IF('Таблица за допустими инвестиции'!F138="","-",VLOOKUP('Таблица за допустими инвестиции'!$F138,'Таблица за допустими инвестиции'!$B$259:$D$266,3,FALSE))</f>
        <v>-</v>
      </c>
      <c r="G133" s="56" t="str">
        <f>IF('Таблица за допустими инвестиции'!G138="","-",SUBSTITUTE('Таблица за допустими инвестиции'!G138,";",","))</f>
        <v>-</v>
      </c>
      <c r="H133" s="56" t="str">
        <f>IF('Таблица за допустими инвестиции'!H138="","-",SUBSTITUTE('Таблица за допустими инвестиции'!H138,";",","))</f>
        <v>-</v>
      </c>
      <c r="I133" s="56" t="str">
        <f>IF('Таблица за допустими инвестиции'!I138="","-",SUBSTITUTE('Таблица за допустими инвестиции'!I138,";",","))</f>
        <v>-</v>
      </c>
      <c r="J133" s="56" t="str">
        <f>IF('Таблица за допустими инвестиции'!J138="","-",'Таблица за допустими инвестиции'!J138)</f>
        <v>-</v>
      </c>
      <c r="K133" s="56" t="str">
        <f>IF('Таблица за допустими инвестиции'!K138="","-",'Таблица за допустими инвестиции'!K138)</f>
        <v>-</v>
      </c>
      <c r="L133" s="56" t="str">
        <f>IF('Таблица за допустими инвестиции'!L138="","-",IF(T('Таблица за допустими инвестиции'!L138)="",'Таблица за допустими инвестиции'!L138,VLOOKUP('Таблица за допустими инвестиции'!L138,масиви!$A$69:$C$140,3,FALSE)))</f>
        <v>-</v>
      </c>
    </row>
    <row r="134" spans="1:12">
      <c r="A134" t="s">
        <v>210</v>
      </c>
      <c r="B134" s="56" t="str">
        <f>IF('Таблица за допустими инвестиции'!B139="","-",SUBSTITUTE(SUBSTITUTE('Таблица за допустими инвестиции'!B139,";",","),"&amp;","И"))</f>
        <v>-</v>
      </c>
      <c r="C134" s="56" t="str">
        <f>IF('Таблица за допустими инвестиции'!C139="","-",VLOOKUP('Таблица за допустими инвестиции'!$C139,'Таблица за допустими инвестиции'!$B$243:$C$254,2,FALSE))</f>
        <v>-</v>
      </c>
      <c r="D134" s="56" t="str">
        <f>IF('Таблица за допустими инвестиции'!D139="","-",SUBSTITUTE(SUBSTITUTE('Таблица за допустими инвестиции'!D139,";",","),"&amp;","И"))</f>
        <v>-</v>
      </c>
      <c r="E134" s="56" t="str">
        <f>IF('Таблица за допустими инвестиции'!E139="","-",SUBSTITUTE('Таблица за допустими инвестиции'!E139,";",","))</f>
        <v>-</v>
      </c>
      <c r="F134" s="56" t="str">
        <f>IF('Таблица за допустими инвестиции'!F139="","-",VLOOKUP('Таблица за допустими инвестиции'!$F139,'Таблица за допустими инвестиции'!$B$259:$D$266,3,FALSE))</f>
        <v>-</v>
      </c>
      <c r="G134" s="56" t="str">
        <f>IF('Таблица за допустими инвестиции'!G139="","-",SUBSTITUTE('Таблица за допустими инвестиции'!G139,";",","))</f>
        <v>-</v>
      </c>
      <c r="H134" s="56" t="str">
        <f>IF('Таблица за допустими инвестиции'!H139="","-",SUBSTITUTE('Таблица за допустими инвестиции'!H139,";",","))</f>
        <v>-</v>
      </c>
      <c r="I134" s="56" t="str">
        <f>IF('Таблица за допустими инвестиции'!I139="","-",SUBSTITUTE('Таблица за допустими инвестиции'!I139,";",","))</f>
        <v>-</v>
      </c>
      <c r="J134" s="56" t="str">
        <f>IF('Таблица за допустими инвестиции'!J139="","-",'Таблица за допустими инвестиции'!J139)</f>
        <v>-</v>
      </c>
      <c r="K134" s="56" t="str">
        <f>IF('Таблица за допустими инвестиции'!K139="","-",'Таблица за допустими инвестиции'!K139)</f>
        <v>-</v>
      </c>
      <c r="L134" s="56" t="str">
        <f>IF('Таблица за допустими инвестиции'!L139="","-",IF(T('Таблица за допустими инвестиции'!L139)="",'Таблица за допустими инвестиции'!L139,VLOOKUP('Таблица за допустими инвестиции'!L139,масиви!$A$69:$C$140,3,FALSE)))</f>
        <v>-</v>
      </c>
    </row>
    <row r="135" spans="1:12">
      <c r="A135" t="s">
        <v>210</v>
      </c>
      <c r="B135" s="56" t="str">
        <f>IF('Таблица за допустими инвестиции'!B140="","-",SUBSTITUTE(SUBSTITUTE('Таблица за допустими инвестиции'!B140,";",","),"&amp;","И"))</f>
        <v>-</v>
      </c>
      <c r="C135" s="56" t="str">
        <f>IF('Таблица за допустими инвестиции'!C140="","-",VLOOKUP('Таблица за допустими инвестиции'!$C140,'Таблица за допустими инвестиции'!$B$243:$C$254,2,FALSE))</f>
        <v>-</v>
      </c>
      <c r="D135" s="56" t="str">
        <f>IF('Таблица за допустими инвестиции'!D140="","-",SUBSTITUTE(SUBSTITUTE('Таблица за допустими инвестиции'!D140,";",","),"&amp;","И"))</f>
        <v>-</v>
      </c>
      <c r="E135" s="56" t="str">
        <f>IF('Таблица за допустими инвестиции'!E140="","-",SUBSTITUTE('Таблица за допустими инвестиции'!E140,";",","))</f>
        <v>-</v>
      </c>
      <c r="F135" s="56" t="str">
        <f>IF('Таблица за допустими инвестиции'!F140="","-",VLOOKUP('Таблица за допустими инвестиции'!$F140,'Таблица за допустими инвестиции'!$B$259:$D$266,3,FALSE))</f>
        <v>-</v>
      </c>
      <c r="G135" s="56" t="str">
        <f>IF('Таблица за допустими инвестиции'!G140="","-",SUBSTITUTE('Таблица за допустими инвестиции'!G140,";",","))</f>
        <v>-</v>
      </c>
      <c r="H135" s="56" t="str">
        <f>IF('Таблица за допустими инвестиции'!H140="","-",SUBSTITUTE('Таблица за допустими инвестиции'!H140,";",","))</f>
        <v>-</v>
      </c>
      <c r="I135" s="56" t="str">
        <f>IF('Таблица за допустими инвестиции'!I140="","-",SUBSTITUTE('Таблица за допустими инвестиции'!I140,";",","))</f>
        <v>-</v>
      </c>
      <c r="J135" s="56" t="str">
        <f>IF('Таблица за допустими инвестиции'!J140="","-",'Таблица за допустими инвестиции'!J140)</f>
        <v>-</v>
      </c>
      <c r="K135" s="56" t="str">
        <f>IF('Таблица за допустими инвестиции'!K140="","-",'Таблица за допустими инвестиции'!K140)</f>
        <v>-</v>
      </c>
      <c r="L135" s="56" t="str">
        <f>IF('Таблица за допустими инвестиции'!L140="","-",IF(T('Таблица за допустими инвестиции'!L140)="",'Таблица за допустими инвестиции'!L140,VLOOKUP('Таблица за допустими инвестиции'!L140,масиви!$A$69:$C$140,3,FALSE)))</f>
        <v>-</v>
      </c>
    </row>
    <row r="136" spans="1:12">
      <c r="A136" t="s">
        <v>210</v>
      </c>
      <c r="B136" s="56" t="str">
        <f>IF('Таблица за допустими инвестиции'!B141="","-",SUBSTITUTE(SUBSTITUTE('Таблица за допустими инвестиции'!B141,";",","),"&amp;","И"))</f>
        <v>-</v>
      </c>
      <c r="C136" s="56" t="str">
        <f>IF('Таблица за допустими инвестиции'!C141="","-",VLOOKUP('Таблица за допустими инвестиции'!$C141,'Таблица за допустими инвестиции'!$B$243:$C$254,2,FALSE))</f>
        <v>-</v>
      </c>
      <c r="D136" s="56" t="str">
        <f>IF('Таблица за допустими инвестиции'!D141="","-",SUBSTITUTE(SUBSTITUTE('Таблица за допустими инвестиции'!D141,";",","),"&amp;","И"))</f>
        <v>-</v>
      </c>
      <c r="E136" s="56" t="str">
        <f>IF('Таблица за допустими инвестиции'!E141="","-",SUBSTITUTE('Таблица за допустими инвестиции'!E141,";",","))</f>
        <v>-</v>
      </c>
      <c r="F136" s="56" t="str">
        <f>IF('Таблица за допустими инвестиции'!F141="","-",VLOOKUP('Таблица за допустими инвестиции'!$F141,'Таблица за допустими инвестиции'!$B$259:$D$266,3,FALSE))</f>
        <v>-</v>
      </c>
      <c r="G136" s="56" t="str">
        <f>IF('Таблица за допустими инвестиции'!G141="","-",SUBSTITUTE('Таблица за допустими инвестиции'!G141,";",","))</f>
        <v>-</v>
      </c>
      <c r="H136" s="56" t="str">
        <f>IF('Таблица за допустими инвестиции'!H141="","-",SUBSTITUTE('Таблица за допустими инвестиции'!H141,";",","))</f>
        <v>-</v>
      </c>
      <c r="I136" s="56" t="str">
        <f>IF('Таблица за допустими инвестиции'!I141="","-",SUBSTITUTE('Таблица за допустими инвестиции'!I141,";",","))</f>
        <v>-</v>
      </c>
      <c r="J136" s="56" t="str">
        <f>IF('Таблица за допустими инвестиции'!J141="","-",'Таблица за допустими инвестиции'!J141)</f>
        <v>-</v>
      </c>
      <c r="K136" s="56" t="str">
        <f>IF('Таблица за допустими инвестиции'!K141="","-",'Таблица за допустими инвестиции'!K141)</f>
        <v>-</v>
      </c>
      <c r="L136" s="56" t="str">
        <f>IF('Таблица за допустими инвестиции'!L141="","-",IF(T('Таблица за допустими инвестиции'!L141)="",'Таблица за допустими инвестиции'!L141,VLOOKUP('Таблица за допустими инвестиции'!L141,масиви!$A$69:$C$140,3,FALSE)))</f>
        <v>-</v>
      </c>
    </row>
    <row r="137" spans="1:12">
      <c r="A137" t="s">
        <v>210</v>
      </c>
      <c r="B137" s="56" t="str">
        <f>IF('Таблица за допустими инвестиции'!B142="","-",SUBSTITUTE(SUBSTITUTE('Таблица за допустими инвестиции'!B142,";",","),"&amp;","И"))</f>
        <v>-</v>
      </c>
      <c r="C137" s="56" t="str">
        <f>IF('Таблица за допустими инвестиции'!C142="","-",VLOOKUP('Таблица за допустими инвестиции'!$C142,'Таблица за допустими инвестиции'!$B$243:$C$254,2,FALSE))</f>
        <v>-</v>
      </c>
      <c r="D137" s="56" t="str">
        <f>IF('Таблица за допустими инвестиции'!D142="","-",SUBSTITUTE(SUBSTITUTE('Таблица за допустими инвестиции'!D142,";",","),"&amp;","И"))</f>
        <v>-</v>
      </c>
      <c r="E137" s="56" t="str">
        <f>IF('Таблица за допустими инвестиции'!E142="","-",SUBSTITUTE('Таблица за допустими инвестиции'!E142,";",","))</f>
        <v>-</v>
      </c>
      <c r="F137" s="56" t="str">
        <f>IF('Таблица за допустими инвестиции'!F142="","-",VLOOKUP('Таблица за допустими инвестиции'!$F142,'Таблица за допустими инвестиции'!$B$259:$D$266,3,FALSE))</f>
        <v>-</v>
      </c>
      <c r="G137" s="56" t="str">
        <f>IF('Таблица за допустими инвестиции'!G142="","-",SUBSTITUTE('Таблица за допустими инвестиции'!G142,";",","))</f>
        <v>-</v>
      </c>
      <c r="H137" s="56" t="str">
        <f>IF('Таблица за допустими инвестиции'!H142="","-",SUBSTITUTE('Таблица за допустими инвестиции'!H142,";",","))</f>
        <v>-</v>
      </c>
      <c r="I137" s="56" t="str">
        <f>IF('Таблица за допустими инвестиции'!I142="","-",SUBSTITUTE('Таблица за допустими инвестиции'!I142,";",","))</f>
        <v>-</v>
      </c>
      <c r="J137" s="56" t="str">
        <f>IF('Таблица за допустими инвестиции'!J142="","-",'Таблица за допустими инвестиции'!J142)</f>
        <v>-</v>
      </c>
      <c r="K137" s="56" t="str">
        <f>IF('Таблица за допустими инвестиции'!K142="","-",'Таблица за допустими инвестиции'!K142)</f>
        <v>-</v>
      </c>
      <c r="L137" s="56" t="str">
        <f>IF('Таблица за допустими инвестиции'!L142="","-",IF(T('Таблица за допустими инвестиции'!L142)="",'Таблица за допустими инвестиции'!L142,VLOOKUP('Таблица за допустими инвестиции'!L142,масиви!$A$69:$C$140,3,FALSE)))</f>
        <v>-</v>
      </c>
    </row>
    <row r="138" spans="1:12">
      <c r="A138" t="s">
        <v>210</v>
      </c>
      <c r="B138" s="56" t="str">
        <f>IF('Таблица за допустими инвестиции'!B143="","-",SUBSTITUTE(SUBSTITUTE('Таблица за допустими инвестиции'!B143,";",","),"&amp;","И"))</f>
        <v>-</v>
      </c>
      <c r="C138" s="56" t="str">
        <f>IF('Таблица за допустими инвестиции'!C143="","-",VLOOKUP('Таблица за допустими инвестиции'!$C143,'Таблица за допустими инвестиции'!$B$243:$C$254,2,FALSE))</f>
        <v>-</v>
      </c>
      <c r="D138" s="56" t="str">
        <f>IF('Таблица за допустими инвестиции'!D143="","-",SUBSTITUTE(SUBSTITUTE('Таблица за допустими инвестиции'!D143,";",","),"&amp;","И"))</f>
        <v>-</v>
      </c>
      <c r="E138" s="56" t="str">
        <f>IF('Таблица за допустими инвестиции'!E143="","-",SUBSTITUTE('Таблица за допустими инвестиции'!E143,";",","))</f>
        <v>-</v>
      </c>
      <c r="F138" s="56" t="str">
        <f>IF('Таблица за допустими инвестиции'!F143="","-",VLOOKUP('Таблица за допустими инвестиции'!$F143,'Таблица за допустими инвестиции'!$B$259:$D$266,3,FALSE))</f>
        <v>-</v>
      </c>
      <c r="G138" s="56" t="str">
        <f>IF('Таблица за допустими инвестиции'!G143="","-",SUBSTITUTE('Таблица за допустими инвестиции'!G143,";",","))</f>
        <v>-</v>
      </c>
      <c r="H138" s="56" t="str">
        <f>IF('Таблица за допустими инвестиции'!H143="","-",SUBSTITUTE('Таблица за допустими инвестиции'!H143,";",","))</f>
        <v>-</v>
      </c>
      <c r="I138" s="56" t="str">
        <f>IF('Таблица за допустими инвестиции'!I143="","-",SUBSTITUTE('Таблица за допустими инвестиции'!I143,";",","))</f>
        <v>-</v>
      </c>
      <c r="J138" s="56" t="str">
        <f>IF('Таблица за допустими инвестиции'!J143="","-",'Таблица за допустими инвестиции'!J143)</f>
        <v>-</v>
      </c>
      <c r="K138" s="56" t="str">
        <f>IF('Таблица за допустими инвестиции'!K143="","-",'Таблица за допустими инвестиции'!K143)</f>
        <v>-</v>
      </c>
      <c r="L138" s="56" t="str">
        <f>IF('Таблица за допустими инвестиции'!L143="","-",IF(T('Таблица за допустими инвестиции'!L143)="",'Таблица за допустими инвестиции'!L143,VLOOKUP('Таблица за допустими инвестиции'!L143,масиви!$A$69:$C$140,3,FALSE)))</f>
        <v>-</v>
      </c>
    </row>
    <row r="139" spans="1:12">
      <c r="A139" t="s">
        <v>210</v>
      </c>
      <c r="B139" s="56" t="str">
        <f>IF('Таблица за допустими инвестиции'!B144="","-",SUBSTITUTE(SUBSTITUTE('Таблица за допустими инвестиции'!B144,";",","),"&amp;","И"))</f>
        <v>-</v>
      </c>
      <c r="C139" s="56" t="str">
        <f>IF('Таблица за допустими инвестиции'!C144="","-",VLOOKUP('Таблица за допустими инвестиции'!$C144,'Таблица за допустими инвестиции'!$B$243:$C$254,2,FALSE))</f>
        <v>-</v>
      </c>
      <c r="D139" s="56" t="str">
        <f>IF('Таблица за допустими инвестиции'!D144="","-",SUBSTITUTE(SUBSTITUTE('Таблица за допустими инвестиции'!D144,";",","),"&amp;","И"))</f>
        <v>-</v>
      </c>
      <c r="E139" s="56" t="str">
        <f>IF('Таблица за допустими инвестиции'!E144="","-",SUBSTITUTE('Таблица за допустими инвестиции'!E144,";",","))</f>
        <v>-</v>
      </c>
      <c r="F139" s="56" t="str">
        <f>IF('Таблица за допустими инвестиции'!F144="","-",VLOOKUP('Таблица за допустими инвестиции'!$F144,'Таблица за допустими инвестиции'!$B$259:$D$266,3,FALSE))</f>
        <v>-</v>
      </c>
      <c r="G139" s="56" t="str">
        <f>IF('Таблица за допустими инвестиции'!G144="","-",SUBSTITUTE('Таблица за допустими инвестиции'!G144,";",","))</f>
        <v>-</v>
      </c>
      <c r="H139" s="56" t="str">
        <f>IF('Таблица за допустими инвестиции'!H144="","-",SUBSTITUTE('Таблица за допустими инвестиции'!H144,";",","))</f>
        <v>-</v>
      </c>
      <c r="I139" s="56" t="str">
        <f>IF('Таблица за допустими инвестиции'!I144="","-",SUBSTITUTE('Таблица за допустими инвестиции'!I144,";",","))</f>
        <v>-</v>
      </c>
      <c r="J139" s="56" t="str">
        <f>IF('Таблица за допустими инвестиции'!J144="","-",'Таблица за допустими инвестиции'!J144)</f>
        <v>-</v>
      </c>
      <c r="K139" s="56" t="str">
        <f>IF('Таблица за допустими инвестиции'!K144="","-",'Таблица за допустими инвестиции'!K144)</f>
        <v>-</v>
      </c>
      <c r="L139" s="56" t="str">
        <f>IF('Таблица за допустими инвестиции'!L144="","-",IF(T('Таблица за допустими инвестиции'!L144)="",'Таблица за допустими инвестиции'!L144,VLOOKUP('Таблица за допустими инвестиции'!L144,масиви!$A$69:$C$140,3,FALSE)))</f>
        <v>-</v>
      </c>
    </row>
    <row r="140" spans="1:12">
      <c r="A140" t="s">
        <v>210</v>
      </c>
      <c r="B140" s="56" t="str">
        <f>IF('Таблица за допустими инвестиции'!B145="","-",SUBSTITUTE(SUBSTITUTE('Таблица за допустими инвестиции'!B145,";",","),"&amp;","И"))</f>
        <v>-</v>
      </c>
      <c r="C140" s="56" t="str">
        <f>IF('Таблица за допустими инвестиции'!C145="","-",VLOOKUP('Таблица за допустими инвестиции'!$C145,'Таблица за допустими инвестиции'!$B$243:$C$254,2,FALSE))</f>
        <v>-</v>
      </c>
      <c r="D140" s="56" t="str">
        <f>IF('Таблица за допустими инвестиции'!D145="","-",SUBSTITUTE(SUBSTITUTE('Таблица за допустими инвестиции'!D145,";",","),"&amp;","И"))</f>
        <v>-</v>
      </c>
      <c r="E140" s="56" t="str">
        <f>IF('Таблица за допустими инвестиции'!E145="","-",SUBSTITUTE('Таблица за допустими инвестиции'!E145,";",","))</f>
        <v>-</v>
      </c>
      <c r="F140" s="56" t="str">
        <f>IF('Таблица за допустими инвестиции'!F145="","-",VLOOKUP('Таблица за допустими инвестиции'!$F145,'Таблица за допустими инвестиции'!$B$259:$D$266,3,FALSE))</f>
        <v>-</v>
      </c>
      <c r="G140" s="56" t="str">
        <f>IF('Таблица за допустими инвестиции'!G145="","-",SUBSTITUTE('Таблица за допустими инвестиции'!G145,";",","))</f>
        <v>-</v>
      </c>
      <c r="H140" s="56" t="str">
        <f>IF('Таблица за допустими инвестиции'!H145="","-",SUBSTITUTE('Таблица за допустими инвестиции'!H145,";",","))</f>
        <v>-</v>
      </c>
      <c r="I140" s="56" t="str">
        <f>IF('Таблица за допустими инвестиции'!I145="","-",SUBSTITUTE('Таблица за допустими инвестиции'!I145,";",","))</f>
        <v>-</v>
      </c>
      <c r="J140" s="56" t="str">
        <f>IF('Таблица за допустими инвестиции'!J145="","-",'Таблица за допустими инвестиции'!J145)</f>
        <v>-</v>
      </c>
      <c r="K140" s="56" t="str">
        <f>IF('Таблица за допустими инвестиции'!K145="","-",'Таблица за допустими инвестиции'!K145)</f>
        <v>-</v>
      </c>
      <c r="L140" s="56" t="str">
        <f>IF('Таблица за допустими инвестиции'!L145="","-",IF(T('Таблица за допустими инвестиции'!L145)="",'Таблица за допустими инвестиции'!L145,VLOOKUP('Таблица за допустими инвестиции'!L145,масиви!$A$69:$C$140,3,FALSE)))</f>
        <v>-</v>
      </c>
    </row>
    <row r="141" spans="1:12">
      <c r="A141" t="s">
        <v>210</v>
      </c>
      <c r="B141" s="56" t="str">
        <f>IF('Таблица за допустими инвестиции'!B146="","-",SUBSTITUTE(SUBSTITUTE('Таблица за допустими инвестиции'!B146,";",","),"&amp;","И"))</f>
        <v>-</v>
      </c>
      <c r="C141" s="56" t="str">
        <f>IF('Таблица за допустими инвестиции'!C146="","-",VLOOKUP('Таблица за допустими инвестиции'!$C146,'Таблица за допустими инвестиции'!$B$243:$C$254,2,FALSE))</f>
        <v>-</v>
      </c>
      <c r="D141" s="56" t="str">
        <f>IF('Таблица за допустими инвестиции'!D146="","-",SUBSTITUTE(SUBSTITUTE('Таблица за допустими инвестиции'!D146,";",","),"&amp;","И"))</f>
        <v>-</v>
      </c>
      <c r="E141" s="56" t="str">
        <f>IF('Таблица за допустими инвестиции'!E146="","-",SUBSTITUTE('Таблица за допустими инвестиции'!E146,";",","))</f>
        <v>-</v>
      </c>
      <c r="F141" s="56" t="str">
        <f>IF('Таблица за допустими инвестиции'!F146="","-",VLOOKUP('Таблица за допустими инвестиции'!$F146,'Таблица за допустими инвестиции'!$B$259:$D$266,3,FALSE))</f>
        <v>-</v>
      </c>
      <c r="G141" s="56" t="str">
        <f>IF('Таблица за допустими инвестиции'!G146="","-",SUBSTITUTE('Таблица за допустими инвестиции'!G146,";",","))</f>
        <v>-</v>
      </c>
      <c r="H141" s="56" t="str">
        <f>IF('Таблица за допустими инвестиции'!H146="","-",SUBSTITUTE('Таблица за допустими инвестиции'!H146,";",","))</f>
        <v>-</v>
      </c>
      <c r="I141" s="56" t="str">
        <f>IF('Таблица за допустими инвестиции'!I146="","-",SUBSTITUTE('Таблица за допустими инвестиции'!I146,";",","))</f>
        <v>-</v>
      </c>
      <c r="J141" s="56" t="str">
        <f>IF('Таблица за допустими инвестиции'!J146="","-",'Таблица за допустими инвестиции'!J146)</f>
        <v>-</v>
      </c>
      <c r="K141" s="56" t="str">
        <f>IF('Таблица за допустими инвестиции'!K146="","-",'Таблица за допустими инвестиции'!K146)</f>
        <v>-</v>
      </c>
      <c r="L141" s="56" t="str">
        <f>IF('Таблица за допустими инвестиции'!L146="","-",IF(T('Таблица за допустими инвестиции'!L146)="",'Таблица за допустими инвестиции'!L146,VLOOKUP('Таблица за допустими инвестиции'!L146,масиви!$A$69:$C$140,3,FALSE)))</f>
        <v>-</v>
      </c>
    </row>
    <row r="142" spans="1:12">
      <c r="A142" t="s">
        <v>210</v>
      </c>
      <c r="B142" s="56" t="str">
        <f>IF('Таблица за допустими инвестиции'!B147="","-",SUBSTITUTE(SUBSTITUTE('Таблица за допустими инвестиции'!B147,";",","),"&amp;","И"))</f>
        <v>-</v>
      </c>
      <c r="C142" s="56" t="str">
        <f>IF('Таблица за допустими инвестиции'!C147="","-",VLOOKUP('Таблица за допустими инвестиции'!$C147,'Таблица за допустими инвестиции'!$B$243:$C$254,2,FALSE))</f>
        <v>-</v>
      </c>
      <c r="D142" s="56" t="str">
        <f>IF('Таблица за допустими инвестиции'!D147="","-",SUBSTITUTE(SUBSTITUTE('Таблица за допустими инвестиции'!D147,";",","),"&amp;","И"))</f>
        <v>-</v>
      </c>
      <c r="E142" s="56" t="str">
        <f>IF('Таблица за допустими инвестиции'!E147="","-",SUBSTITUTE('Таблица за допустими инвестиции'!E147,";",","))</f>
        <v>-</v>
      </c>
      <c r="F142" s="56" t="str">
        <f>IF('Таблица за допустими инвестиции'!F147="","-",VLOOKUP('Таблица за допустими инвестиции'!$F147,'Таблица за допустими инвестиции'!$B$259:$D$266,3,FALSE))</f>
        <v>-</v>
      </c>
      <c r="G142" s="56" t="str">
        <f>IF('Таблица за допустими инвестиции'!G147="","-",SUBSTITUTE('Таблица за допустими инвестиции'!G147,";",","))</f>
        <v>-</v>
      </c>
      <c r="H142" s="56" t="str">
        <f>IF('Таблица за допустими инвестиции'!H147="","-",SUBSTITUTE('Таблица за допустими инвестиции'!H147,";",","))</f>
        <v>-</v>
      </c>
      <c r="I142" s="56" t="str">
        <f>IF('Таблица за допустими инвестиции'!I147="","-",SUBSTITUTE('Таблица за допустими инвестиции'!I147,";",","))</f>
        <v>-</v>
      </c>
      <c r="J142" s="56" t="str">
        <f>IF('Таблица за допустими инвестиции'!J147="","-",'Таблица за допустими инвестиции'!J147)</f>
        <v>-</v>
      </c>
      <c r="K142" s="56" t="str">
        <f>IF('Таблица за допустими инвестиции'!K147="","-",'Таблица за допустими инвестиции'!K147)</f>
        <v>-</v>
      </c>
      <c r="L142" s="56" t="str">
        <f>IF('Таблица за допустими инвестиции'!L147="","-",IF(T('Таблица за допустими инвестиции'!L147)="",'Таблица за допустими инвестиции'!L147,VLOOKUP('Таблица за допустими инвестиции'!L147,масиви!$A$69:$C$140,3,FALSE)))</f>
        <v>-</v>
      </c>
    </row>
    <row r="143" spans="1:12">
      <c r="A143" t="s">
        <v>210</v>
      </c>
      <c r="B143" s="56" t="str">
        <f>IF('Таблица за допустими инвестиции'!B148="","-",SUBSTITUTE(SUBSTITUTE('Таблица за допустими инвестиции'!B148,";",","),"&amp;","И"))</f>
        <v>-</v>
      </c>
      <c r="C143" s="56" t="str">
        <f>IF('Таблица за допустими инвестиции'!C148="","-",VLOOKUP('Таблица за допустими инвестиции'!$C148,'Таблица за допустими инвестиции'!$B$243:$C$254,2,FALSE))</f>
        <v>-</v>
      </c>
      <c r="D143" s="56" t="str">
        <f>IF('Таблица за допустими инвестиции'!D148="","-",SUBSTITUTE(SUBSTITUTE('Таблица за допустими инвестиции'!D148,";",","),"&amp;","И"))</f>
        <v>-</v>
      </c>
      <c r="E143" s="56" t="str">
        <f>IF('Таблица за допустими инвестиции'!E148="","-",SUBSTITUTE('Таблица за допустими инвестиции'!E148,";",","))</f>
        <v>-</v>
      </c>
      <c r="F143" s="56" t="str">
        <f>IF('Таблица за допустими инвестиции'!F148="","-",VLOOKUP('Таблица за допустими инвестиции'!$F148,'Таблица за допустими инвестиции'!$B$259:$D$266,3,FALSE))</f>
        <v>-</v>
      </c>
      <c r="G143" s="56" t="str">
        <f>IF('Таблица за допустими инвестиции'!G148="","-",SUBSTITUTE('Таблица за допустими инвестиции'!G148,";",","))</f>
        <v>-</v>
      </c>
      <c r="H143" s="56" t="str">
        <f>IF('Таблица за допустими инвестиции'!H148="","-",SUBSTITUTE('Таблица за допустими инвестиции'!H148,";",","))</f>
        <v>-</v>
      </c>
      <c r="I143" s="56" t="str">
        <f>IF('Таблица за допустими инвестиции'!I148="","-",SUBSTITUTE('Таблица за допустими инвестиции'!I148,";",","))</f>
        <v>-</v>
      </c>
      <c r="J143" s="56" t="str">
        <f>IF('Таблица за допустими инвестиции'!J148="","-",'Таблица за допустими инвестиции'!J148)</f>
        <v>-</v>
      </c>
      <c r="K143" s="56" t="str">
        <f>IF('Таблица за допустими инвестиции'!K148="","-",'Таблица за допустими инвестиции'!K148)</f>
        <v>-</v>
      </c>
      <c r="L143" s="56" t="str">
        <f>IF('Таблица за допустими инвестиции'!L148="","-",IF(T('Таблица за допустими инвестиции'!L148)="",'Таблица за допустими инвестиции'!L148,VLOOKUP('Таблица за допустими инвестиции'!L148,масиви!$A$69:$C$140,3,FALSE)))</f>
        <v>-</v>
      </c>
    </row>
    <row r="144" spans="1:12">
      <c r="A144" t="s">
        <v>210</v>
      </c>
      <c r="B144" s="56" t="str">
        <f>IF('Таблица за допустими инвестиции'!B149="","-",SUBSTITUTE(SUBSTITUTE('Таблица за допустими инвестиции'!B149,";",","),"&amp;","И"))</f>
        <v>-</v>
      </c>
      <c r="C144" s="56" t="str">
        <f>IF('Таблица за допустими инвестиции'!C149="","-",VLOOKUP('Таблица за допустими инвестиции'!$C149,'Таблица за допустими инвестиции'!$B$243:$C$254,2,FALSE))</f>
        <v>-</v>
      </c>
      <c r="D144" s="56" t="str">
        <f>IF('Таблица за допустими инвестиции'!D149="","-",SUBSTITUTE(SUBSTITUTE('Таблица за допустими инвестиции'!D149,";",","),"&amp;","И"))</f>
        <v>-</v>
      </c>
      <c r="E144" s="56" t="str">
        <f>IF('Таблица за допустими инвестиции'!E149="","-",SUBSTITUTE('Таблица за допустими инвестиции'!E149,";",","))</f>
        <v>-</v>
      </c>
      <c r="F144" s="56" t="str">
        <f>IF('Таблица за допустими инвестиции'!F149="","-",VLOOKUP('Таблица за допустими инвестиции'!$F149,'Таблица за допустими инвестиции'!$B$259:$D$266,3,FALSE))</f>
        <v>-</v>
      </c>
      <c r="G144" s="56" t="str">
        <f>IF('Таблица за допустими инвестиции'!G149="","-",SUBSTITUTE('Таблица за допустими инвестиции'!G149,";",","))</f>
        <v>-</v>
      </c>
      <c r="H144" s="56" t="str">
        <f>IF('Таблица за допустими инвестиции'!H149="","-",SUBSTITUTE('Таблица за допустими инвестиции'!H149,";",","))</f>
        <v>-</v>
      </c>
      <c r="I144" s="56" t="str">
        <f>IF('Таблица за допустими инвестиции'!I149="","-",SUBSTITUTE('Таблица за допустими инвестиции'!I149,";",","))</f>
        <v>-</v>
      </c>
      <c r="J144" s="56" t="str">
        <f>IF('Таблица за допустими инвестиции'!J149="","-",'Таблица за допустими инвестиции'!J149)</f>
        <v>-</v>
      </c>
      <c r="K144" s="56" t="str">
        <f>IF('Таблица за допустими инвестиции'!K149="","-",'Таблица за допустими инвестиции'!K149)</f>
        <v>-</v>
      </c>
      <c r="L144" s="56" t="str">
        <f>IF('Таблица за допустими инвестиции'!L149="","-",IF(T('Таблица за допустими инвестиции'!L149)="",'Таблица за допустими инвестиции'!L149,VLOOKUP('Таблица за допустими инвестиции'!L149,масиви!$A$69:$C$140,3,FALSE)))</f>
        <v>-</v>
      </c>
    </row>
    <row r="145" spans="1:12">
      <c r="A145" t="s">
        <v>210</v>
      </c>
      <c r="B145" s="56" t="str">
        <f>IF('Таблица за допустими инвестиции'!B150="","-",SUBSTITUTE(SUBSTITUTE('Таблица за допустими инвестиции'!B150,";",","),"&amp;","И"))</f>
        <v>-</v>
      </c>
      <c r="C145" s="56" t="str">
        <f>IF('Таблица за допустими инвестиции'!C150="","-",VLOOKUP('Таблица за допустими инвестиции'!$C150,'Таблица за допустими инвестиции'!$B$243:$C$254,2,FALSE))</f>
        <v>-</v>
      </c>
      <c r="D145" s="56" t="str">
        <f>IF('Таблица за допустими инвестиции'!D150="","-",SUBSTITUTE(SUBSTITUTE('Таблица за допустими инвестиции'!D150,";",","),"&amp;","И"))</f>
        <v>-</v>
      </c>
      <c r="E145" s="56" t="str">
        <f>IF('Таблица за допустими инвестиции'!E150="","-",SUBSTITUTE('Таблица за допустими инвестиции'!E150,";",","))</f>
        <v>-</v>
      </c>
      <c r="F145" s="56" t="str">
        <f>IF('Таблица за допустими инвестиции'!F150="","-",VLOOKUP('Таблица за допустими инвестиции'!$F150,'Таблица за допустими инвестиции'!$B$259:$D$266,3,FALSE))</f>
        <v>-</v>
      </c>
      <c r="G145" s="56" t="str">
        <f>IF('Таблица за допустими инвестиции'!G150="","-",SUBSTITUTE('Таблица за допустими инвестиции'!G150,";",","))</f>
        <v>-</v>
      </c>
      <c r="H145" s="56" t="str">
        <f>IF('Таблица за допустими инвестиции'!H150="","-",SUBSTITUTE('Таблица за допустими инвестиции'!H150,";",","))</f>
        <v>-</v>
      </c>
      <c r="I145" s="56" t="str">
        <f>IF('Таблица за допустими инвестиции'!I150="","-",SUBSTITUTE('Таблица за допустими инвестиции'!I150,";",","))</f>
        <v>-</v>
      </c>
      <c r="J145" s="56" t="str">
        <f>IF('Таблица за допустими инвестиции'!J150="","-",'Таблица за допустими инвестиции'!J150)</f>
        <v>-</v>
      </c>
      <c r="K145" s="56" t="str">
        <f>IF('Таблица за допустими инвестиции'!K150="","-",'Таблица за допустими инвестиции'!K150)</f>
        <v>-</v>
      </c>
      <c r="L145" s="56" t="str">
        <f>IF('Таблица за допустими инвестиции'!L150="","-",IF(T('Таблица за допустими инвестиции'!L150)="",'Таблица за допустими инвестиции'!L150,VLOOKUP('Таблица за допустими инвестиции'!L150,масиви!$A$69:$C$140,3,FALSE)))</f>
        <v>-</v>
      </c>
    </row>
    <row r="146" spans="1:12">
      <c r="A146" t="s">
        <v>210</v>
      </c>
      <c r="B146" s="56" t="str">
        <f>IF('Таблица за допустими инвестиции'!B151="","-",SUBSTITUTE(SUBSTITUTE('Таблица за допустими инвестиции'!B151,";",","),"&amp;","И"))</f>
        <v>-</v>
      </c>
      <c r="C146" s="56" t="str">
        <f>IF('Таблица за допустими инвестиции'!C151="","-",VLOOKUP('Таблица за допустими инвестиции'!$C151,'Таблица за допустими инвестиции'!$B$243:$C$254,2,FALSE))</f>
        <v>-</v>
      </c>
      <c r="D146" s="56" t="str">
        <f>IF('Таблица за допустими инвестиции'!D151="","-",SUBSTITUTE(SUBSTITUTE('Таблица за допустими инвестиции'!D151,";",","),"&amp;","И"))</f>
        <v>-</v>
      </c>
      <c r="E146" s="56" t="str">
        <f>IF('Таблица за допустими инвестиции'!E151="","-",SUBSTITUTE('Таблица за допустими инвестиции'!E151,";",","))</f>
        <v>-</v>
      </c>
      <c r="F146" s="56" t="str">
        <f>IF('Таблица за допустими инвестиции'!F151="","-",VLOOKUP('Таблица за допустими инвестиции'!$F151,'Таблица за допустими инвестиции'!$B$259:$D$266,3,FALSE))</f>
        <v>-</v>
      </c>
      <c r="G146" s="56" t="str">
        <f>IF('Таблица за допустими инвестиции'!G151="","-",SUBSTITUTE('Таблица за допустими инвестиции'!G151,";",","))</f>
        <v>-</v>
      </c>
      <c r="H146" s="56" t="str">
        <f>IF('Таблица за допустими инвестиции'!H151="","-",SUBSTITUTE('Таблица за допустими инвестиции'!H151,";",","))</f>
        <v>-</v>
      </c>
      <c r="I146" s="56" t="str">
        <f>IF('Таблица за допустими инвестиции'!I151="","-",SUBSTITUTE('Таблица за допустими инвестиции'!I151,";",","))</f>
        <v>-</v>
      </c>
      <c r="J146" s="56" t="str">
        <f>IF('Таблица за допустими инвестиции'!J151="","-",'Таблица за допустими инвестиции'!J151)</f>
        <v>-</v>
      </c>
      <c r="K146" s="56" t="str">
        <f>IF('Таблица за допустими инвестиции'!K151="","-",'Таблица за допустими инвестиции'!K151)</f>
        <v>-</v>
      </c>
      <c r="L146" s="56" t="str">
        <f>IF('Таблица за допустими инвестиции'!L151="","-",IF(T('Таблица за допустими инвестиции'!L151)="",'Таблица за допустими инвестиции'!L151,VLOOKUP('Таблица за допустими инвестиции'!L151,масиви!$A$69:$C$140,3,FALSE)))</f>
        <v>-</v>
      </c>
    </row>
    <row r="147" spans="1:12">
      <c r="A147" t="s">
        <v>210</v>
      </c>
      <c r="B147" s="56" t="str">
        <f>IF('Таблица за допустими инвестиции'!B152="","-",SUBSTITUTE(SUBSTITUTE('Таблица за допустими инвестиции'!B152,";",","),"&amp;","И"))</f>
        <v>-</v>
      </c>
      <c r="C147" s="56" t="str">
        <f>IF('Таблица за допустими инвестиции'!C152="","-",VLOOKUP('Таблица за допустими инвестиции'!$C152,'Таблица за допустими инвестиции'!$B$243:$C$254,2,FALSE))</f>
        <v>-</v>
      </c>
      <c r="D147" s="56" t="str">
        <f>IF('Таблица за допустими инвестиции'!D152="","-",SUBSTITUTE(SUBSTITUTE('Таблица за допустими инвестиции'!D152,";",","),"&amp;","И"))</f>
        <v>-</v>
      </c>
      <c r="E147" s="56" t="str">
        <f>IF('Таблица за допустими инвестиции'!E152="","-",SUBSTITUTE('Таблица за допустими инвестиции'!E152,";",","))</f>
        <v>-</v>
      </c>
      <c r="F147" s="56" t="str">
        <f>IF('Таблица за допустими инвестиции'!F152="","-",VLOOKUP('Таблица за допустими инвестиции'!$F152,'Таблица за допустими инвестиции'!$B$259:$D$266,3,FALSE))</f>
        <v>-</v>
      </c>
      <c r="G147" s="56" t="str">
        <f>IF('Таблица за допустими инвестиции'!G152="","-",SUBSTITUTE('Таблица за допустими инвестиции'!G152,";",","))</f>
        <v>-</v>
      </c>
      <c r="H147" s="56" t="str">
        <f>IF('Таблица за допустими инвестиции'!H152="","-",SUBSTITUTE('Таблица за допустими инвестиции'!H152,";",","))</f>
        <v>-</v>
      </c>
      <c r="I147" s="56" t="str">
        <f>IF('Таблица за допустими инвестиции'!I152="","-",SUBSTITUTE('Таблица за допустими инвестиции'!I152,";",","))</f>
        <v>-</v>
      </c>
      <c r="J147" s="56" t="str">
        <f>IF('Таблица за допустими инвестиции'!J152="","-",'Таблица за допустими инвестиции'!J152)</f>
        <v>-</v>
      </c>
      <c r="K147" s="56" t="str">
        <f>IF('Таблица за допустими инвестиции'!K152="","-",'Таблица за допустими инвестиции'!K152)</f>
        <v>-</v>
      </c>
      <c r="L147" s="56" t="str">
        <f>IF('Таблица за допустими инвестиции'!L152="","-",IF(T('Таблица за допустими инвестиции'!L152)="",'Таблица за допустими инвестиции'!L152,VLOOKUP('Таблица за допустими инвестиции'!L152,масиви!$A$69:$C$140,3,FALSE)))</f>
        <v>-</v>
      </c>
    </row>
    <row r="148" spans="1:12">
      <c r="A148" t="s">
        <v>210</v>
      </c>
      <c r="B148" s="56" t="str">
        <f>IF('Таблица за допустими инвестиции'!B153="","-",SUBSTITUTE(SUBSTITUTE('Таблица за допустими инвестиции'!B153,";",","),"&amp;","И"))</f>
        <v>-</v>
      </c>
      <c r="C148" s="56" t="str">
        <f>IF('Таблица за допустими инвестиции'!C153="","-",VLOOKUP('Таблица за допустими инвестиции'!$C153,'Таблица за допустими инвестиции'!$B$243:$C$254,2,FALSE))</f>
        <v>-</v>
      </c>
      <c r="D148" s="56" t="str">
        <f>IF('Таблица за допустими инвестиции'!D153="","-",SUBSTITUTE(SUBSTITUTE('Таблица за допустими инвестиции'!D153,";",","),"&amp;","И"))</f>
        <v>-</v>
      </c>
      <c r="E148" s="56" t="str">
        <f>IF('Таблица за допустими инвестиции'!E153="","-",SUBSTITUTE('Таблица за допустими инвестиции'!E153,";",","))</f>
        <v>-</v>
      </c>
      <c r="F148" s="56" t="str">
        <f>IF('Таблица за допустими инвестиции'!F153="","-",VLOOKUP('Таблица за допустими инвестиции'!$F153,'Таблица за допустими инвестиции'!$B$259:$D$266,3,FALSE))</f>
        <v>-</v>
      </c>
      <c r="G148" s="56" t="str">
        <f>IF('Таблица за допустими инвестиции'!G153="","-",SUBSTITUTE('Таблица за допустими инвестиции'!G153,";",","))</f>
        <v>-</v>
      </c>
      <c r="H148" s="56" t="str">
        <f>IF('Таблица за допустими инвестиции'!H153="","-",SUBSTITUTE('Таблица за допустими инвестиции'!H153,";",","))</f>
        <v>-</v>
      </c>
      <c r="I148" s="56" t="str">
        <f>IF('Таблица за допустими инвестиции'!I153="","-",SUBSTITUTE('Таблица за допустими инвестиции'!I153,";",","))</f>
        <v>-</v>
      </c>
      <c r="J148" s="56" t="str">
        <f>IF('Таблица за допустими инвестиции'!J153="","-",'Таблица за допустими инвестиции'!J153)</f>
        <v>-</v>
      </c>
      <c r="K148" s="56" t="str">
        <f>IF('Таблица за допустими инвестиции'!K153="","-",'Таблица за допустими инвестиции'!K153)</f>
        <v>-</v>
      </c>
      <c r="L148" s="56" t="str">
        <f>IF('Таблица за допустими инвестиции'!L153="","-",IF(T('Таблица за допустими инвестиции'!L153)="",'Таблица за допустими инвестиции'!L153,VLOOKUP('Таблица за допустими инвестиции'!L153,масиви!$A$69:$C$140,3,FALSE)))</f>
        <v>-</v>
      </c>
    </row>
    <row r="149" spans="1:12">
      <c r="A149" t="s">
        <v>210</v>
      </c>
      <c r="B149" s="56" t="str">
        <f>IF('Таблица за допустими инвестиции'!B154="","-",SUBSTITUTE(SUBSTITUTE('Таблица за допустими инвестиции'!B154,";",","),"&amp;","И"))</f>
        <v>-</v>
      </c>
      <c r="C149" s="56" t="str">
        <f>IF('Таблица за допустими инвестиции'!C154="","-",VLOOKUP('Таблица за допустими инвестиции'!$C154,'Таблица за допустими инвестиции'!$B$243:$C$254,2,FALSE))</f>
        <v>-</v>
      </c>
      <c r="D149" s="56" t="str">
        <f>IF('Таблица за допустими инвестиции'!D154="","-",SUBSTITUTE(SUBSTITUTE('Таблица за допустими инвестиции'!D154,";",","),"&amp;","И"))</f>
        <v>-</v>
      </c>
      <c r="E149" s="56" t="str">
        <f>IF('Таблица за допустими инвестиции'!E154="","-",SUBSTITUTE('Таблица за допустими инвестиции'!E154,";",","))</f>
        <v>-</v>
      </c>
      <c r="F149" s="56" t="str">
        <f>IF('Таблица за допустими инвестиции'!F154="","-",VLOOKUP('Таблица за допустими инвестиции'!$F154,'Таблица за допустими инвестиции'!$B$259:$D$266,3,FALSE))</f>
        <v>-</v>
      </c>
      <c r="G149" s="56" t="str">
        <f>IF('Таблица за допустими инвестиции'!G154="","-",SUBSTITUTE('Таблица за допустими инвестиции'!G154,";",","))</f>
        <v>-</v>
      </c>
      <c r="H149" s="56" t="str">
        <f>IF('Таблица за допустими инвестиции'!H154="","-",SUBSTITUTE('Таблица за допустими инвестиции'!H154,";",","))</f>
        <v>-</v>
      </c>
      <c r="I149" s="56" t="str">
        <f>IF('Таблица за допустими инвестиции'!I154="","-",SUBSTITUTE('Таблица за допустими инвестиции'!I154,";",","))</f>
        <v>-</v>
      </c>
      <c r="J149" s="56" t="str">
        <f>IF('Таблица за допустими инвестиции'!J154="","-",'Таблица за допустими инвестиции'!J154)</f>
        <v>-</v>
      </c>
      <c r="K149" s="56" t="str">
        <f>IF('Таблица за допустими инвестиции'!K154="","-",'Таблица за допустими инвестиции'!K154)</f>
        <v>-</v>
      </c>
      <c r="L149" s="56" t="str">
        <f>IF('Таблица за допустими инвестиции'!L154="","-",IF(T('Таблица за допустими инвестиции'!L154)="",'Таблица за допустими инвестиции'!L154,VLOOKUP('Таблица за допустими инвестиции'!L154,масиви!$A$69:$C$140,3,FALSE)))</f>
        <v>-</v>
      </c>
    </row>
    <row r="150" spans="1:12">
      <c r="A150" t="s">
        <v>210</v>
      </c>
      <c r="B150" s="56" t="str">
        <f>IF('Таблица за допустими инвестиции'!B155="","-",SUBSTITUTE(SUBSTITUTE('Таблица за допустими инвестиции'!B155,";",","),"&amp;","И"))</f>
        <v>-</v>
      </c>
      <c r="C150" s="56" t="str">
        <f>IF('Таблица за допустими инвестиции'!C155="","-",VLOOKUP('Таблица за допустими инвестиции'!$C155,'Таблица за допустими инвестиции'!$B$243:$C$254,2,FALSE))</f>
        <v>-</v>
      </c>
      <c r="D150" s="56" t="str">
        <f>IF('Таблица за допустими инвестиции'!D155="","-",SUBSTITUTE(SUBSTITUTE('Таблица за допустими инвестиции'!D155,";",","),"&amp;","И"))</f>
        <v>-</v>
      </c>
      <c r="E150" s="56" t="str">
        <f>IF('Таблица за допустими инвестиции'!E155="","-",SUBSTITUTE('Таблица за допустими инвестиции'!E155,";",","))</f>
        <v>-</v>
      </c>
      <c r="F150" s="56" t="str">
        <f>IF('Таблица за допустими инвестиции'!F155="","-",VLOOKUP('Таблица за допустими инвестиции'!$F155,'Таблица за допустими инвестиции'!$B$259:$D$266,3,FALSE))</f>
        <v>-</v>
      </c>
      <c r="G150" s="56" t="str">
        <f>IF('Таблица за допустими инвестиции'!G155="","-",SUBSTITUTE('Таблица за допустими инвестиции'!G155,";",","))</f>
        <v>-</v>
      </c>
      <c r="H150" s="56" t="str">
        <f>IF('Таблица за допустими инвестиции'!H155="","-",SUBSTITUTE('Таблица за допустими инвестиции'!H155,";",","))</f>
        <v>-</v>
      </c>
      <c r="I150" s="56" t="str">
        <f>IF('Таблица за допустими инвестиции'!I155="","-",SUBSTITUTE('Таблица за допустими инвестиции'!I155,";",","))</f>
        <v>-</v>
      </c>
      <c r="J150" s="56" t="str">
        <f>IF('Таблица за допустими инвестиции'!J155="","-",'Таблица за допустими инвестиции'!J155)</f>
        <v>-</v>
      </c>
      <c r="K150" s="56" t="str">
        <f>IF('Таблица за допустими инвестиции'!K155="","-",'Таблица за допустими инвестиции'!K155)</f>
        <v>-</v>
      </c>
      <c r="L150" s="56" t="str">
        <f>IF('Таблица за допустими инвестиции'!L155="","-",IF(T('Таблица за допустими инвестиции'!L155)="",'Таблица за допустими инвестиции'!L155,VLOOKUP('Таблица за допустими инвестиции'!L155,масиви!$A$69:$C$140,3,FALSE)))</f>
        <v>-</v>
      </c>
    </row>
    <row r="151" spans="1:12">
      <c r="A151" t="s">
        <v>210</v>
      </c>
      <c r="B151" s="56" t="str">
        <f>IF('Таблица за допустими инвестиции'!B156="","-",SUBSTITUTE(SUBSTITUTE('Таблица за допустими инвестиции'!B156,";",","),"&amp;","И"))</f>
        <v>-</v>
      </c>
      <c r="C151" s="56" t="str">
        <f>IF('Таблица за допустими инвестиции'!C156="","-",VLOOKUP('Таблица за допустими инвестиции'!$C156,'Таблица за допустими инвестиции'!$B$243:$C$254,2,FALSE))</f>
        <v>-</v>
      </c>
      <c r="D151" s="56" t="str">
        <f>IF('Таблица за допустими инвестиции'!D156="","-",SUBSTITUTE(SUBSTITUTE('Таблица за допустими инвестиции'!D156,";",","),"&amp;","И"))</f>
        <v>-</v>
      </c>
      <c r="E151" s="56" t="str">
        <f>IF('Таблица за допустими инвестиции'!E156="","-",SUBSTITUTE('Таблица за допустими инвестиции'!E156,";",","))</f>
        <v>-</v>
      </c>
      <c r="F151" s="56" t="str">
        <f>IF('Таблица за допустими инвестиции'!F156="","-",VLOOKUP('Таблица за допустими инвестиции'!$F156,'Таблица за допустими инвестиции'!$B$259:$D$266,3,FALSE))</f>
        <v>-</v>
      </c>
      <c r="G151" s="56" t="str">
        <f>IF('Таблица за допустими инвестиции'!G156="","-",SUBSTITUTE('Таблица за допустими инвестиции'!G156,";",","))</f>
        <v>-</v>
      </c>
      <c r="H151" s="56" t="str">
        <f>IF('Таблица за допустими инвестиции'!H156="","-",SUBSTITUTE('Таблица за допустими инвестиции'!H156,";",","))</f>
        <v>-</v>
      </c>
      <c r="I151" s="56" t="str">
        <f>IF('Таблица за допустими инвестиции'!I156="","-",SUBSTITUTE('Таблица за допустими инвестиции'!I156,";",","))</f>
        <v>-</v>
      </c>
      <c r="J151" s="56" t="str">
        <f>IF('Таблица за допустими инвестиции'!J156="","-",'Таблица за допустими инвестиции'!J156)</f>
        <v>-</v>
      </c>
      <c r="K151" s="56" t="str">
        <f>IF('Таблица за допустими инвестиции'!K156="","-",'Таблица за допустими инвестиции'!K156)</f>
        <v>-</v>
      </c>
      <c r="L151" s="56" t="str">
        <f>IF('Таблица за допустими инвестиции'!L156="","-",IF(T('Таблица за допустими инвестиции'!L156)="",'Таблица за допустими инвестиции'!L156,VLOOKUP('Таблица за допустими инвестиции'!L156,масиви!$A$69:$C$140,3,FALSE)))</f>
        <v>-</v>
      </c>
    </row>
    <row r="152" spans="1:12">
      <c r="A152" t="s">
        <v>54</v>
      </c>
      <c r="B152" s="56" t="str">
        <f>IF('Таблица за допустими инвестиции'!B158="","-",SUBSTITUTE(SUBSTITUTE('Таблица за допустими инвестиции'!B158,";",","),"&amp;","И"))</f>
        <v>Подобект 1. ..................</v>
      </c>
      <c r="C152" s="56" t="str">
        <f>IF('Таблица за допустими инвестиции'!C158="","-",VLOOKUP('Таблица за допустими инвестиции'!$C158,масиви!$B$34:$H$64,7,FALSE))</f>
        <v>-</v>
      </c>
      <c r="D152" s="56" t="str">
        <f>IF('Таблица за допустими инвестиции'!D158="","-",SUBSTITUTE(SUBSTITUTE('Таблица за допустими инвестиции'!D158,";",","),"&amp;","И"))</f>
        <v>-</v>
      </c>
      <c r="E152" s="56" t="str">
        <f>IF('Таблица за допустими инвестиции'!E158="","-",SUBSTITUTE('Таблица за допустими инвестиции'!E158,";",","))</f>
        <v>-</v>
      </c>
      <c r="F152" s="56" t="str">
        <f>IF('Таблица за допустими инвестиции'!F158="","-",VLOOKUP('Таблица за допустими инвестиции'!$F158,масиви!$B$21:$C$29,2,FALSE))</f>
        <v>-</v>
      </c>
      <c r="G152" s="56" t="str">
        <f>IF('Таблица за допустими инвестиции'!G158="","-",SUBSTITUTE('Таблица за допустими инвестиции'!G158,";",","))</f>
        <v>-</v>
      </c>
      <c r="H152" s="56" t="str">
        <f>IF('Таблица за допустими инвестиции'!H158="","-",SUBSTITUTE('Таблица за допустими инвестиции'!H158,";",","))</f>
        <v>-</v>
      </c>
      <c r="I152" s="56" t="str">
        <f>IF('Таблица за допустими инвестиции'!I158="","-",SUBSTITUTE('Таблица за допустими инвестиции'!I158,";",","))</f>
        <v>-</v>
      </c>
      <c r="J152" s="56" t="str">
        <f>IF('Таблица за допустими инвестиции'!J158="","-",'Таблица за допустими инвестиции'!J158)</f>
        <v>-</v>
      </c>
      <c r="K152" s="56" t="str">
        <f>IF('Таблица за допустими инвестиции'!K158="","-",'Таблица за допустими инвестиции'!K158)</f>
        <v>-</v>
      </c>
      <c r="L152" s="56" t="str">
        <f>IF('Таблица за допустими инвестиции'!L158="","-",VLOOKUP('Таблица за допустими инвестиции'!L158,масиви!$A$69:$C$262,3,FALSE))</f>
        <v>-</v>
      </c>
    </row>
    <row r="153" spans="1:12">
      <c r="A153" t="s">
        <v>54</v>
      </c>
      <c r="B153" s="56" t="str">
        <f>IF('Таблица за допустими инвестиции'!B159="","-",SUBSTITUTE(SUBSTITUTE('Таблица за допустими инвестиции'!B159,";",","),"&amp;","И"))</f>
        <v>Подобект 2. ..................</v>
      </c>
      <c r="C153" s="56" t="str">
        <f>IF('Таблица за допустими инвестиции'!C159="","-",VLOOKUP('Таблица за допустими инвестиции'!$C159,масиви!$B$34:$H$64,7,FALSE))</f>
        <v>-</v>
      </c>
      <c r="D153" s="56" t="str">
        <f>IF('Таблица за допустими инвестиции'!D159="","-",SUBSTITUTE(SUBSTITUTE('Таблица за допустими инвестиции'!D159,";",","),"&amp;","И"))</f>
        <v>-</v>
      </c>
      <c r="E153" s="56" t="str">
        <f>IF('Таблица за допустими инвестиции'!E159="","-",SUBSTITUTE('Таблица за допустими инвестиции'!E159,";",","))</f>
        <v>-</v>
      </c>
      <c r="F153" s="56" t="str">
        <f>IF('Таблица за допустими инвестиции'!F159="","-",VLOOKUP('Таблица за допустими инвестиции'!$F159,масиви!$B$21:$C$29,2,FALSE))</f>
        <v>-</v>
      </c>
      <c r="G153" s="56" t="str">
        <f>IF('Таблица за допустими инвестиции'!G159="","-",SUBSTITUTE('Таблица за допустими инвестиции'!G159,";",","))</f>
        <v>-</v>
      </c>
      <c r="H153" s="56" t="str">
        <f>IF('Таблица за допустими инвестиции'!H159="","-",SUBSTITUTE('Таблица за допустими инвестиции'!H159,";",","))</f>
        <v>-</v>
      </c>
      <c r="I153" s="56" t="str">
        <f>IF('Таблица за допустими инвестиции'!I159="","-",SUBSTITUTE('Таблица за допустими инвестиции'!I159,";",","))</f>
        <v>-</v>
      </c>
      <c r="J153" s="56" t="str">
        <f>IF('Таблица за допустими инвестиции'!J159="","-",'Таблица за допустими инвестиции'!J159)</f>
        <v>-</v>
      </c>
      <c r="K153" s="56" t="str">
        <f>IF('Таблица за допустими инвестиции'!K159="","-",'Таблица за допустими инвестиции'!K159)</f>
        <v>-</v>
      </c>
      <c r="L153" s="56" t="str">
        <f>IF('Таблица за допустими инвестиции'!L159="","-",VLOOKUP('Таблица за допустими инвестиции'!L159,масиви!$A$69:$C$262,3,FALSE))</f>
        <v>-</v>
      </c>
    </row>
    <row r="154" spans="1:12">
      <c r="A154" t="s">
        <v>54</v>
      </c>
      <c r="B154" s="56" t="str">
        <f>IF('Таблица за допустими инвестиции'!B160="","-",SUBSTITUTE(SUBSTITUTE('Таблица за допустими инвестиции'!B160,";",","),"&amp;","И"))</f>
        <v>Подобект 3. ..................</v>
      </c>
      <c r="C154" s="56" t="str">
        <f>IF('Таблица за допустими инвестиции'!C160="","-",VLOOKUP('Таблица за допустими инвестиции'!$C160,масиви!$B$34:$H$64,7,FALSE))</f>
        <v>-</v>
      </c>
      <c r="D154" s="56" t="str">
        <f>IF('Таблица за допустими инвестиции'!D160="","-",SUBSTITUTE(SUBSTITUTE('Таблица за допустими инвестиции'!D160,";",","),"&amp;","И"))</f>
        <v>-</v>
      </c>
      <c r="E154" s="56" t="str">
        <f>IF('Таблица за допустими инвестиции'!E160="","-",SUBSTITUTE('Таблица за допустими инвестиции'!E160,";",","))</f>
        <v>-</v>
      </c>
      <c r="F154" s="56" t="str">
        <f>IF('Таблица за допустими инвестиции'!F160="","-",VLOOKUP('Таблица за допустими инвестиции'!$F160,масиви!$B$21:$C$29,2,FALSE))</f>
        <v>-</v>
      </c>
      <c r="G154" s="56" t="str">
        <f>IF('Таблица за допустими инвестиции'!G160="","-",SUBSTITUTE('Таблица за допустими инвестиции'!G160,";",","))</f>
        <v>-</v>
      </c>
      <c r="H154" s="56" t="str">
        <f>IF('Таблица за допустими инвестиции'!H160="","-",SUBSTITUTE('Таблица за допустими инвестиции'!H160,";",","))</f>
        <v>-</v>
      </c>
      <c r="I154" s="56" t="str">
        <f>IF('Таблица за допустими инвестиции'!I160="","-",SUBSTITUTE('Таблица за допустими инвестиции'!I160,";",","))</f>
        <v>-</v>
      </c>
      <c r="J154" s="56" t="str">
        <f>IF('Таблица за допустими инвестиции'!J160="","-",'Таблица за допустими инвестиции'!J160)</f>
        <v>-</v>
      </c>
      <c r="K154" s="56" t="str">
        <f>IF('Таблица за допустими инвестиции'!K160="","-",'Таблица за допустими инвестиции'!K160)</f>
        <v>-</v>
      </c>
      <c r="L154" s="56" t="str">
        <f>IF('Таблица за допустими инвестиции'!L160="","-",VLOOKUP('Таблица за допустими инвестиции'!L160,масиви!$A$69:$C$262,3,FALSE))</f>
        <v>-</v>
      </c>
    </row>
    <row r="155" spans="1:12">
      <c r="A155" t="s">
        <v>54</v>
      </c>
      <c r="B155" s="56" t="str">
        <f>IF('Таблица за допустими инвестиции'!B161="","-",SUBSTITUTE(SUBSTITUTE('Таблица за допустими инвестиции'!B161,";",","),"&amp;","И"))</f>
        <v>Подобект 4. ..................</v>
      </c>
      <c r="C155" s="56" t="str">
        <f>IF('Таблица за допустими инвестиции'!C161="","-",VLOOKUP('Таблица за допустими инвестиции'!$C161,масиви!$B$34:$H$64,7,FALSE))</f>
        <v>-</v>
      </c>
      <c r="D155" s="56" t="str">
        <f>IF('Таблица за допустими инвестиции'!D161="","-",SUBSTITUTE(SUBSTITUTE('Таблица за допустими инвестиции'!D161,";",","),"&amp;","И"))</f>
        <v>-</v>
      </c>
      <c r="E155" s="56" t="str">
        <f>IF('Таблица за допустими инвестиции'!E161="","-",SUBSTITUTE('Таблица за допустими инвестиции'!E161,";",","))</f>
        <v>-</v>
      </c>
      <c r="F155" s="56" t="str">
        <f>IF('Таблица за допустими инвестиции'!F161="","-",VLOOKUP('Таблица за допустими инвестиции'!$F161,масиви!$B$21:$C$29,2,FALSE))</f>
        <v>-</v>
      </c>
      <c r="G155" s="56" t="str">
        <f>IF('Таблица за допустими инвестиции'!G161="","-",SUBSTITUTE('Таблица за допустими инвестиции'!G161,";",","))</f>
        <v>-</v>
      </c>
      <c r="H155" s="56" t="str">
        <f>IF('Таблица за допустими инвестиции'!H161="","-",SUBSTITUTE('Таблица за допустими инвестиции'!H161,";",","))</f>
        <v>-</v>
      </c>
      <c r="I155" s="56" t="str">
        <f>IF('Таблица за допустими инвестиции'!I161="","-",SUBSTITUTE('Таблица за допустими инвестиции'!I161,";",","))</f>
        <v>-</v>
      </c>
      <c r="J155" s="56" t="str">
        <f>IF('Таблица за допустими инвестиции'!J161="","-",'Таблица за допустими инвестиции'!J161)</f>
        <v>-</v>
      </c>
      <c r="K155" s="56" t="str">
        <f>IF('Таблица за допустими инвестиции'!K161="","-",'Таблица за допустими инвестиции'!K161)</f>
        <v>-</v>
      </c>
      <c r="L155" s="56" t="str">
        <f>IF('Таблица за допустими инвестиции'!L161="","-",VLOOKUP('Таблица за допустими инвестиции'!L161,масиви!$A$69:$C$262,3,FALSE))</f>
        <v>-</v>
      </c>
    </row>
    <row r="156" spans="1:12">
      <c r="A156" t="s">
        <v>54</v>
      </c>
      <c r="B156" s="56" t="str">
        <f>IF('Таблица за допустими инвестиции'!B162="","-",SUBSTITUTE(SUBSTITUTE('Таблица за допустими инвестиции'!B162,";",","),"&amp;","И"))</f>
        <v>Подобект 5. ..................</v>
      </c>
      <c r="C156" s="56" t="str">
        <f>IF('Таблица за допустими инвестиции'!C162="","-",VLOOKUP('Таблица за допустими инвестиции'!$C162,масиви!$B$34:$H$64,7,FALSE))</f>
        <v>-</v>
      </c>
      <c r="D156" s="56" t="str">
        <f>IF('Таблица за допустими инвестиции'!D162="","-",SUBSTITUTE(SUBSTITUTE('Таблица за допустими инвестиции'!D162,";",","),"&amp;","И"))</f>
        <v>-</v>
      </c>
      <c r="E156" s="56" t="str">
        <f>IF('Таблица за допустими инвестиции'!E162="","-",SUBSTITUTE('Таблица за допустими инвестиции'!E162,";",","))</f>
        <v>-</v>
      </c>
      <c r="F156" s="56" t="str">
        <f>IF('Таблица за допустими инвестиции'!F162="","-",VLOOKUP('Таблица за допустими инвестиции'!$F162,масиви!$B$21:$C$29,2,FALSE))</f>
        <v>-</v>
      </c>
      <c r="G156" s="56" t="str">
        <f>IF('Таблица за допустими инвестиции'!G162="","-",SUBSTITUTE('Таблица за допустими инвестиции'!G162,";",","))</f>
        <v>-</v>
      </c>
      <c r="H156" s="56" t="str">
        <f>IF('Таблица за допустими инвестиции'!H162="","-",SUBSTITUTE('Таблица за допустими инвестиции'!H162,";",","))</f>
        <v>-</v>
      </c>
      <c r="I156" s="56" t="str">
        <f>IF('Таблица за допустими инвестиции'!I162="","-",SUBSTITUTE('Таблица за допустими инвестиции'!I162,";",","))</f>
        <v>-</v>
      </c>
      <c r="J156" s="56" t="str">
        <f>IF('Таблица за допустими инвестиции'!J162="","-",'Таблица за допустими инвестиции'!J162)</f>
        <v>-</v>
      </c>
      <c r="K156" s="56" t="str">
        <f>IF('Таблица за допустими инвестиции'!K162="","-",'Таблица за допустими инвестиции'!K162)</f>
        <v>-</v>
      </c>
      <c r="L156" s="56" t="str">
        <f>IF('Таблица за допустими инвестиции'!L162="","-",VLOOKUP('Таблица за допустими инвестиции'!L162,масиви!$A$69:$C$262,3,FALSE))</f>
        <v>-</v>
      </c>
    </row>
    <row r="157" spans="1:12">
      <c r="A157" t="s">
        <v>54</v>
      </c>
      <c r="B157" s="56" t="str">
        <f>IF('Таблица за допустими инвестиции'!B163="","-",SUBSTITUTE(SUBSTITUTE('Таблица за допустими инвестиции'!B163,";",","),"&amp;","И"))</f>
        <v>Подобект 6. ..................</v>
      </c>
      <c r="C157" s="56" t="str">
        <f>IF('Таблица за допустими инвестиции'!C163="","-",VLOOKUP('Таблица за допустими инвестиции'!$C163,масиви!$B$34:$H$64,7,FALSE))</f>
        <v>-</v>
      </c>
      <c r="D157" s="56" t="str">
        <f>IF('Таблица за допустими инвестиции'!D163="","-",SUBSTITUTE(SUBSTITUTE('Таблица за допустими инвестиции'!D163,";",","),"&amp;","И"))</f>
        <v>-</v>
      </c>
      <c r="E157" s="56" t="str">
        <f>IF('Таблица за допустими инвестиции'!E163="","-",SUBSTITUTE('Таблица за допустими инвестиции'!E163,";",","))</f>
        <v>-</v>
      </c>
      <c r="F157" s="56" t="str">
        <f>IF('Таблица за допустими инвестиции'!F163="","-",VLOOKUP('Таблица за допустими инвестиции'!$F163,масиви!$B$21:$C$29,2,FALSE))</f>
        <v>-</v>
      </c>
      <c r="G157" s="56" t="str">
        <f>IF('Таблица за допустими инвестиции'!G163="","-",SUBSTITUTE('Таблица за допустими инвестиции'!G163,";",","))</f>
        <v>-</v>
      </c>
      <c r="H157" s="56" t="str">
        <f>IF('Таблица за допустими инвестиции'!H163="","-",SUBSTITUTE('Таблица за допустими инвестиции'!H163,";",","))</f>
        <v>-</v>
      </c>
      <c r="I157" s="56" t="str">
        <f>IF('Таблица за допустими инвестиции'!I163="","-",SUBSTITUTE('Таблица за допустими инвестиции'!I163,";",","))</f>
        <v>-</v>
      </c>
      <c r="J157" s="56" t="str">
        <f>IF('Таблица за допустими инвестиции'!J163="","-",'Таблица за допустими инвестиции'!J163)</f>
        <v>-</v>
      </c>
      <c r="K157" s="56" t="str">
        <f>IF('Таблица за допустими инвестиции'!K163="","-",'Таблица за допустими инвестиции'!K163)</f>
        <v>-</v>
      </c>
      <c r="L157" s="56" t="str">
        <f>IF('Таблица за допустими инвестиции'!L163="","-",VLOOKUP('Таблица за допустими инвестиции'!L163,масиви!$A$69:$C$262,3,FALSE))</f>
        <v>-</v>
      </c>
    </row>
    <row r="158" spans="1:12">
      <c r="A158" t="s">
        <v>54</v>
      </c>
      <c r="B158" s="56" t="str">
        <f>IF('Таблица за допустими инвестиции'!B164="","-",SUBSTITUTE(SUBSTITUTE('Таблица за допустими инвестиции'!B164,";",","),"&amp;","И"))</f>
        <v>Подобект 7. ..................</v>
      </c>
      <c r="C158" s="56" t="str">
        <f>IF('Таблица за допустими инвестиции'!C164="","-",VLOOKUP('Таблица за допустими инвестиции'!$C164,масиви!$B$34:$H$64,7,FALSE))</f>
        <v>-</v>
      </c>
      <c r="D158" s="56" t="str">
        <f>IF('Таблица за допустими инвестиции'!D164="","-",SUBSTITUTE(SUBSTITUTE('Таблица за допустими инвестиции'!D164,";",","),"&amp;","И"))</f>
        <v>-</v>
      </c>
      <c r="E158" s="56" t="str">
        <f>IF('Таблица за допустими инвестиции'!E164="","-",SUBSTITUTE('Таблица за допустими инвестиции'!E164,";",","))</f>
        <v>-</v>
      </c>
      <c r="F158" s="56" t="str">
        <f>IF('Таблица за допустими инвестиции'!F164="","-",VLOOKUP('Таблица за допустими инвестиции'!$F164,масиви!$B$21:$C$29,2,FALSE))</f>
        <v>-</v>
      </c>
      <c r="G158" s="56" t="str">
        <f>IF('Таблица за допустими инвестиции'!G164="","-",SUBSTITUTE('Таблица за допустими инвестиции'!G164,";",","))</f>
        <v>-</v>
      </c>
      <c r="H158" s="56" t="str">
        <f>IF('Таблица за допустими инвестиции'!H164="","-",SUBSTITUTE('Таблица за допустими инвестиции'!H164,";",","))</f>
        <v>-</v>
      </c>
      <c r="I158" s="56" t="str">
        <f>IF('Таблица за допустими инвестиции'!I164="","-",SUBSTITUTE('Таблица за допустими инвестиции'!I164,";",","))</f>
        <v>-</v>
      </c>
      <c r="J158" s="56" t="str">
        <f>IF('Таблица за допустими инвестиции'!J164="","-",'Таблица за допустими инвестиции'!J164)</f>
        <v>-</v>
      </c>
      <c r="K158" s="56" t="str">
        <f>IF('Таблица за допустими инвестиции'!K164="","-",'Таблица за допустими инвестиции'!K164)</f>
        <v>-</v>
      </c>
      <c r="L158" s="56" t="str">
        <f>IF('Таблица за допустими инвестиции'!L164="","-",VLOOKUP('Таблица за допустими инвестиции'!L164,масиви!$A$69:$C$262,3,FALSE))</f>
        <v>-</v>
      </c>
    </row>
    <row r="159" spans="1:12">
      <c r="A159" t="s">
        <v>54</v>
      </c>
      <c r="B159" s="56" t="str">
        <f>IF('Таблица за допустими инвестиции'!B165="","-",SUBSTITUTE(SUBSTITUTE('Таблица за допустими инвестиции'!B165,";",","),"&amp;","И"))</f>
        <v>Подобект 8. ..................</v>
      </c>
      <c r="C159" s="56" t="str">
        <f>IF('Таблица за допустими инвестиции'!C165="","-",VLOOKUP('Таблица за допустими инвестиции'!$C165,масиви!$B$34:$H$64,7,FALSE))</f>
        <v>-</v>
      </c>
      <c r="D159" s="56" t="str">
        <f>IF('Таблица за допустими инвестиции'!D165="","-",SUBSTITUTE(SUBSTITUTE('Таблица за допустими инвестиции'!D165,";",","),"&amp;","И"))</f>
        <v>-</v>
      </c>
      <c r="E159" s="56" t="str">
        <f>IF('Таблица за допустими инвестиции'!E165="","-",SUBSTITUTE('Таблица за допустими инвестиции'!E165,";",","))</f>
        <v>-</v>
      </c>
      <c r="F159" s="56" t="str">
        <f>IF('Таблица за допустими инвестиции'!F165="","-",VLOOKUP('Таблица за допустими инвестиции'!$F165,масиви!$B$21:$C$29,2,FALSE))</f>
        <v>-</v>
      </c>
      <c r="G159" s="56" t="str">
        <f>IF('Таблица за допустими инвестиции'!G165="","-",SUBSTITUTE('Таблица за допустими инвестиции'!G165,";",","))</f>
        <v>-</v>
      </c>
      <c r="H159" s="56" t="str">
        <f>IF('Таблица за допустими инвестиции'!H165="","-",SUBSTITUTE('Таблица за допустими инвестиции'!H165,";",","))</f>
        <v>-</v>
      </c>
      <c r="I159" s="56" t="str">
        <f>IF('Таблица за допустими инвестиции'!I165="","-",SUBSTITUTE('Таблица за допустими инвестиции'!I165,";",","))</f>
        <v>-</v>
      </c>
      <c r="J159" s="56" t="str">
        <f>IF('Таблица за допустими инвестиции'!J165="","-",'Таблица за допустими инвестиции'!J165)</f>
        <v>-</v>
      </c>
      <c r="K159" s="56" t="str">
        <f>IF('Таблица за допустими инвестиции'!K165="","-",'Таблица за допустими инвестиции'!K165)</f>
        <v>-</v>
      </c>
      <c r="L159" s="56" t="str">
        <f>IF('Таблица за допустими инвестиции'!L165="","-",VLOOKUP('Таблица за допустими инвестиции'!L165,масиви!$A$69:$C$262,3,FALSE))</f>
        <v>-</v>
      </c>
    </row>
    <row r="160" spans="1:12">
      <c r="A160" t="s">
        <v>54</v>
      </c>
      <c r="B160" s="56" t="str">
        <f>IF('Таблица за допустими инвестиции'!B166="","-",SUBSTITUTE(SUBSTITUTE('Таблица за допустими инвестиции'!B166,";",","),"&amp;","И"))</f>
        <v>Подобект 9. ..................</v>
      </c>
      <c r="C160" s="56" t="str">
        <f>IF('Таблица за допустими инвестиции'!C166="","-",VLOOKUP('Таблица за допустими инвестиции'!$C166,масиви!$B$34:$H$64,7,FALSE))</f>
        <v>-</v>
      </c>
      <c r="D160" s="56" t="str">
        <f>IF('Таблица за допустими инвестиции'!D166="","-",SUBSTITUTE(SUBSTITUTE('Таблица за допустими инвестиции'!D166,";",","),"&amp;","И"))</f>
        <v>-</v>
      </c>
      <c r="E160" s="56" t="str">
        <f>IF('Таблица за допустими инвестиции'!E166="","-",SUBSTITUTE('Таблица за допустими инвестиции'!E166,";",","))</f>
        <v>-</v>
      </c>
      <c r="F160" s="56" t="str">
        <f>IF('Таблица за допустими инвестиции'!F166="","-",VLOOKUP('Таблица за допустими инвестиции'!$F166,масиви!$B$21:$C$29,2,FALSE))</f>
        <v>-</v>
      </c>
      <c r="G160" s="56" t="str">
        <f>IF('Таблица за допустими инвестиции'!G166="","-",SUBSTITUTE('Таблица за допустими инвестиции'!G166,";",","))</f>
        <v>-</v>
      </c>
      <c r="H160" s="56" t="str">
        <f>IF('Таблица за допустими инвестиции'!H166="","-",SUBSTITUTE('Таблица за допустими инвестиции'!H166,";",","))</f>
        <v>-</v>
      </c>
      <c r="I160" s="56" t="str">
        <f>IF('Таблица за допустими инвестиции'!I166="","-",SUBSTITUTE('Таблица за допустими инвестиции'!I166,";",","))</f>
        <v>-</v>
      </c>
      <c r="J160" s="56" t="str">
        <f>IF('Таблица за допустими инвестиции'!J166="","-",'Таблица за допустими инвестиции'!J166)</f>
        <v>-</v>
      </c>
      <c r="K160" s="56" t="str">
        <f>IF('Таблица за допустими инвестиции'!K166="","-",'Таблица за допустими инвестиции'!K166)</f>
        <v>-</v>
      </c>
      <c r="L160" s="56" t="str">
        <f>IF('Таблица за допустими инвестиции'!L166="","-",VLOOKUP('Таблица за допустими инвестиции'!L166,масиви!$A$69:$C$262,3,FALSE))</f>
        <v>-</v>
      </c>
    </row>
    <row r="161" spans="1:12">
      <c r="A161" t="s">
        <v>54</v>
      </c>
      <c r="B161" s="56" t="str">
        <f>IF('Таблица за допустими инвестиции'!B167="","-",SUBSTITUTE(SUBSTITUTE('Таблица за допустими инвестиции'!B167,";",","),"&amp;","И"))</f>
        <v>Подобект 10. ..................</v>
      </c>
      <c r="C161" s="56" t="str">
        <f>IF('Таблица за допустими инвестиции'!C167="","-",VLOOKUP('Таблица за допустими инвестиции'!$C167,масиви!$B$34:$H$64,7,FALSE))</f>
        <v>-</v>
      </c>
      <c r="D161" s="56" t="str">
        <f>IF('Таблица за допустими инвестиции'!D167="","-",SUBSTITUTE(SUBSTITUTE('Таблица за допустими инвестиции'!D167,";",","),"&amp;","И"))</f>
        <v>-</v>
      </c>
      <c r="E161" s="56" t="str">
        <f>IF('Таблица за допустими инвестиции'!E167="","-",SUBSTITUTE('Таблица за допустими инвестиции'!E167,";",","))</f>
        <v>-</v>
      </c>
      <c r="F161" s="56" t="str">
        <f>IF('Таблица за допустими инвестиции'!F167="","-",VLOOKUP('Таблица за допустими инвестиции'!$F167,масиви!$B$21:$C$29,2,FALSE))</f>
        <v>-</v>
      </c>
      <c r="G161" s="56" t="str">
        <f>IF('Таблица за допустими инвестиции'!G167="","-",SUBSTITUTE('Таблица за допустими инвестиции'!G167,";",","))</f>
        <v>-</v>
      </c>
      <c r="H161" s="56" t="str">
        <f>IF('Таблица за допустими инвестиции'!H167="","-",SUBSTITUTE('Таблица за допустими инвестиции'!H167,";",","))</f>
        <v>-</v>
      </c>
      <c r="I161" s="56" t="str">
        <f>IF('Таблица за допустими инвестиции'!I167="","-",SUBSTITUTE('Таблица за допустими инвестиции'!I167,";",","))</f>
        <v>-</v>
      </c>
      <c r="J161" s="56" t="str">
        <f>IF('Таблица за допустими инвестиции'!J167="","-",'Таблица за допустими инвестиции'!J167)</f>
        <v>-</v>
      </c>
      <c r="K161" s="56" t="str">
        <f>IF('Таблица за допустими инвестиции'!K167="","-",'Таблица за допустими инвестиции'!K167)</f>
        <v>-</v>
      </c>
      <c r="L161" s="56" t="str">
        <f>IF('Таблица за допустими инвестиции'!L167="","-",VLOOKUP('Таблица за допустими инвестиции'!L167,масиви!$A$69:$C$262,3,FALSE))</f>
        <v>-</v>
      </c>
    </row>
    <row r="162" spans="1:12">
      <c r="A162" t="s">
        <v>54</v>
      </c>
      <c r="B162" s="56" t="str">
        <f>IF('Таблица за допустими инвестиции'!B168="","-",SUBSTITUTE(SUBSTITUTE('Таблица за допустими инвестиции'!B168,";",","),"&amp;","И"))</f>
        <v>Подобект 11. ..................</v>
      </c>
      <c r="C162" s="56" t="str">
        <f>IF('Таблица за допустими инвестиции'!C168="","-",VLOOKUP('Таблица за допустими инвестиции'!$C168,масиви!$B$34:$H$64,7,FALSE))</f>
        <v>-</v>
      </c>
      <c r="D162" s="56" t="str">
        <f>IF('Таблица за допустими инвестиции'!D168="","-",SUBSTITUTE(SUBSTITUTE('Таблица за допустими инвестиции'!D168,";",","),"&amp;","И"))</f>
        <v>-</v>
      </c>
      <c r="E162" s="56" t="str">
        <f>IF('Таблица за допустими инвестиции'!E168="","-",SUBSTITUTE('Таблица за допустими инвестиции'!E168,";",","))</f>
        <v>-</v>
      </c>
      <c r="F162" s="56" t="str">
        <f>IF('Таблица за допустими инвестиции'!F168="","-",VLOOKUP('Таблица за допустими инвестиции'!$F168,масиви!$B$21:$C$29,2,FALSE))</f>
        <v>-</v>
      </c>
      <c r="G162" s="56" t="str">
        <f>IF('Таблица за допустими инвестиции'!G168="","-",SUBSTITUTE('Таблица за допустими инвестиции'!G168,";",","))</f>
        <v>-</v>
      </c>
      <c r="H162" s="56" t="str">
        <f>IF('Таблица за допустими инвестиции'!H168="","-",SUBSTITUTE('Таблица за допустими инвестиции'!H168,";",","))</f>
        <v>-</v>
      </c>
      <c r="I162" s="56" t="str">
        <f>IF('Таблица за допустими инвестиции'!I168="","-",SUBSTITUTE('Таблица за допустими инвестиции'!I168,";",","))</f>
        <v>-</v>
      </c>
      <c r="J162" s="56" t="str">
        <f>IF('Таблица за допустими инвестиции'!J168="","-",'Таблица за допустими инвестиции'!J168)</f>
        <v>-</v>
      </c>
      <c r="K162" s="56" t="str">
        <f>IF('Таблица за допустими инвестиции'!K168="","-",'Таблица за допустими инвестиции'!K168)</f>
        <v>-</v>
      </c>
      <c r="L162" s="56" t="str">
        <f>IF('Таблица за допустими инвестиции'!L168="","-",VLOOKUP('Таблица за допустими инвестиции'!L168,масиви!$A$69:$C$262,3,FALSE))</f>
        <v>-</v>
      </c>
    </row>
    <row r="163" spans="1:12">
      <c r="A163" t="s">
        <v>54</v>
      </c>
      <c r="B163" s="56" t="str">
        <f>IF('Таблица за допустими инвестиции'!B169="","-",SUBSTITUTE(SUBSTITUTE('Таблица за допустими инвестиции'!B169,";",","),"&amp;","И"))</f>
        <v>Подобект 12. ..................</v>
      </c>
      <c r="C163" s="56" t="str">
        <f>IF('Таблица за допустими инвестиции'!C169="","-",VLOOKUP('Таблица за допустими инвестиции'!$C169,масиви!$B$34:$H$64,7,FALSE))</f>
        <v>-</v>
      </c>
      <c r="D163" s="56" t="str">
        <f>IF('Таблица за допустими инвестиции'!D169="","-",SUBSTITUTE(SUBSTITUTE('Таблица за допустими инвестиции'!D169,";",","),"&amp;","И"))</f>
        <v>-</v>
      </c>
      <c r="E163" s="56" t="str">
        <f>IF('Таблица за допустими инвестиции'!E169="","-",SUBSTITUTE('Таблица за допустими инвестиции'!E169,";",","))</f>
        <v>-</v>
      </c>
      <c r="F163" s="56" t="str">
        <f>IF('Таблица за допустими инвестиции'!F169="","-",VLOOKUP('Таблица за допустими инвестиции'!$F169,масиви!$B$21:$C$29,2,FALSE))</f>
        <v>-</v>
      </c>
      <c r="G163" s="56" t="str">
        <f>IF('Таблица за допустими инвестиции'!G169="","-",SUBSTITUTE('Таблица за допустими инвестиции'!G169,";",","))</f>
        <v>-</v>
      </c>
      <c r="H163" s="56" t="str">
        <f>IF('Таблица за допустими инвестиции'!H169="","-",SUBSTITUTE('Таблица за допустими инвестиции'!H169,";",","))</f>
        <v>-</v>
      </c>
      <c r="I163" s="56" t="str">
        <f>IF('Таблица за допустими инвестиции'!I169="","-",SUBSTITUTE('Таблица за допустими инвестиции'!I169,";",","))</f>
        <v>-</v>
      </c>
      <c r="J163" s="56" t="str">
        <f>IF('Таблица за допустими инвестиции'!J169="","-",'Таблица за допустими инвестиции'!J169)</f>
        <v>-</v>
      </c>
      <c r="K163" s="56" t="str">
        <f>IF('Таблица за допустими инвестиции'!K169="","-",'Таблица за допустими инвестиции'!K169)</f>
        <v>-</v>
      </c>
      <c r="L163" s="56" t="str">
        <f>IF('Таблица за допустими инвестиции'!L169="","-",VLOOKUP('Таблица за допустими инвестиции'!L169,масиви!$A$69:$C$262,3,FALSE))</f>
        <v>-</v>
      </c>
    </row>
    <row r="164" spans="1:12">
      <c r="A164" t="s">
        <v>54</v>
      </c>
      <c r="B164" s="56" t="str">
        <f>IF('Таблица за допустими инвестиции'!B170="","-",SUBSTITUTE(SUBSTITUTE('Таблица за допустими инвестиции'!B170,";",","),"&amp;","И"))</f>
        <v>Подобект 13. ..................</v>
      </c>
      <c r="C164" s="56" t="str">
        <f>IF('Таблица за допустими инвестиции'!C170="","-",VLOOKUP('Таблица за допустими инвестиции'!$C170,масиви!$B$34:$H$64,7,FALSE))</f>
        <v>-</v>
      </c>
      <c r="D164" s="56" t="str">
        <f>IF('Таблица за допустими инвестиции'!D170="","-",SUBSTITUTE(SUBSTITUTE('Таблица за допустими инвестиции'!D170,";",","),"&amp;","И"))</f>
        <v>-</v>
      </c>
      <c r="E164" s="56" t="str">
        <f>IF('Таблица за допустими инвестиции'!E170="","-",SUBSTITUTE('Таблица за допустими инвестиции'!E170,";",","))</f>
        <v>-</v>
      </c>
      <c r="F164" s="56" t="str">
        <f>IF('Таблица за допустими инвестиции'!F170="","-",VLOOKUP('Таблица за допустими инвестиции'!$F170,масиви!$B$21:$C$29,2,FALSE))</f>
        <v>-</v>
      </c>
      <c r="G164" s="56" t="str">
        <f>IF('Таблица за допустими инвестиции'!G170="","-",SUBSTITUTE('Таблица за допустими инвестиции'!G170,";",","))</f>
        <v>-</v>
      </c>
      <c r="H164" s="56" t="str">
        <f>IF('Таблица за допустими инвестиции'!H170="","-",SUBSTITUTE('Таблица за допустими инвестиции'!H170,";",","))</f>
        <v>-</v>
      </c>
      <c r="I164" s="56" t="str">
        <f>IF('Таблица за допустими инвестиции'!I170="","-",SUBSTITUTE('Таблица за допустими инвестиции'!I170,";",","))</f>
        <v>-</v>
      </c>
      <c r="J164" s="56" t="str">
        <f>IF('Таблица за допустими инвестиции'!J170="","-",'Таблица за допустими инвестиции'!J170)</f>
        <v>-</v>
      </c>
      <c r="K164" s="56" t="str">
        <f>IF('Таблица за допустими инвестиции'!K170="","-",'Таблица за допустими инвестиции'!K170)</f>
        <v>-</v>
      </c>
      <c r="L164" s="56" t="str">
        <f>IF('Таблица за допустими инвестиции'!L170="","-",VLOOKUP('Таблица за допустими инвестиции'!L170,масиви!$A$69:$C$262,3,FALSE))</f>
        <v>-</v>
      </c>
    </row>
    <row r="165" spans="1:12">
      <c r="A165" t="s">
        <v>54</v>
      </c>
      <c r="B165" s="56" t="str">
        <f>IF('Таблица за допустими инвестиции'!B171="","-",SUBSTITUTE(SUBSTITUTE('Таблица за допустими инвестиции'!B171,";",","),"&amp;","И"))</f>
        <v>Подобект 14. ..................</v>
      </c>
      <c r="C165" s="56" t="str">
        <f>IF('Таблица за допустими инвестиции'!C171="","-",VLOOKUP('Таблица за допустими инвестиции'!$C171,масиви!$B$34:$H$64,7,FALSE))</f>
        <v>-</v>
      </c>
      <c r="D165" s="56" t="str">
        <f>IF('Таблица за допустими инвестиции'!D171="","-",SUBSTITUTE(SUBSTITUTE('Таблица за допустими инвестиции'!D171,";",","),"&amp;","И"))</f>
        <v>-</v>
      </c>
      <c r="E165" s="56" t="str">
        <f>IF('Таблица за допустими инвестиции'!E171="","-",SUBSTITUTE('Таблица за допустими инвестиции'!E171,";",","))</f>
        <v>-</v>
      </c>
      <c r="F165" s="56" t="str">
        <f>IF('Таблица за допустими инвестиции'!F171="","-",VLOOKUP('Таблица за допустими инвестиции'!$F171,масиви!$B$21:$C$29,2,FALSE))</f>
        <v>-</v>
      </c>
      <c r="G165" s="56" t="str">
        <f>IF('Таблица за допустими инвестиции'!G171="","-",SUBSTITUTE('Таблица за допустими инвестиции'!G171,";",","))</f>
        <v>-</v>
      </c>
      <c r="H165" s="56" t="str">
        <f>IF('Таблица за допустими инвестиции'!H171="","-",SUBSTITUTE('Таблица за допустими инвестиции'!H171,";",","))</f>
        <v>-</v>
      </c>
      <c r="I165" s="56" t="str">
        <f>IF('Таблица за допустими инвестиции'!I171="","-",SUBSTITUTE('Таблица за допустими инвестиции'!I171,";",","))</f>
        <v>-</v>
      </c>
      <c r="J165" s="56" t="str">
        <f>IF('Таблица за допустими инвестиции'!J171="","-",'Таблица за допустими инвестиции'!J171)</f>
        <v>-</v>
      </c>
      <c r="K165" s="56" t="str">
        <f>IF('Таблица за допустими инвестиции'!K171="","-",'Таблица за допустими инвестиции'!K171)</f>
        <v>-</v>
      </c>
      <c r="L165" s="56" t="str">
        <f>IF('Таблица за допустими инвестиции'!L171="","-",VLOOKUP('Таблица за допустими инвестиции'!L171,масиви!$A$69:$C$262,3,FALSE))</f>
        <v>-</v>
      </c>
    </row>
    <row r="166" spans="1:12">
      <c r="A166" t="s">
        <v>54</v>
      </c>
      <c r="B166" s="56" t="str">
        <f>IF('Таблица за допустими инвестиции'!B172="","-",SUBSTITUTE(SUBSTITUTE('Таблица за допустими инвестиции'!B172,";",","),"&amp;","И"))</f>
        <v>Подобект 15. ..................</v>
      </c>
      <c r="C166" s="56" t="str">
        <f>IF('Таблица за допустими инвестиции'!C172="","-",VLOOKUP('Таблица за допустими инвестиции'!$C172,масиви!$B$34:$H$64,7,FALSE))</f>
        <v>-</v>
      </c>
      <c r="D166" s="56" t="str">
        <f>IF('Таблица за допустими инвестиции'!D172="","-",SUBSTITUTE(SUBSTITUTE('Таблица за допустими инвестиции'!D172,";",","),"&amp;","И"))</f>
        <v>-</v>
      </c>
      <c r="E166" s="56" t="str">
        <f>IF('Таблица за допустими инвестиции'!E172="","-",SUBSTITUTE('Таблица за допустими инвестиции'!E172,";",","))</f>
        <v>-</v>
      </c>
      <c r="F166" s="56" t="str">
        <f>IF('Таблица за допустими инвестиции'!F172="","-",VLOOKUP('Таблица за допустими инвестиции'!$F172,масиви!$B$21:$C$29,2,FALSE))</f>
        <v>-</v>
      </c>
      <c r="G166" s="56" t="str">
        <f>IF('Таблица за допустими инвестиции'!G172="","-",SUBSTITUTE('Таблица за допустими инвестиции'!G172,";",","))</f>
        <v>-</v>
      </c>
      <c r="H166" s="56" t="str">
        <f>IF('Таблица за допустими инвестиции'!H172="","-",SUBSTITUTE('Таблица за допустими инвестиции'!H172,";",","))</f>
        <v>-</v>
      </c>
      <c r="I166" s="56" t="str">
        <f>IF('Таблица за допустими инвестиции'!I172="","-",SUBSTITUTE('Таблица за допустими инвестиции'!I172,";",","))</f>
        <v>-</v>
      </c>
      <c r="J166" s="56" t="str">
        <f>IF('Таблица за допустими инвестиции'!J172="","-",'Таблица за допустими инвестиции'!J172)</f>
        <v>-</v>
      </c>
      <c r="K166" s="56" t="str">
        <f>IF('Таблица за допустими инвестиции'!K172="","-",'Таблица за допустими инвестиции'!K172)</f>
        <v>-</v>
      </c>
      <c r="L166" s="56" t="str">
        <f>IF('Таблица за допустими инвестиции'!L172="","-",VLOOKUP('Таблица за допустими инвестиции'!L172,масиви!$A$69:$C$262,3,FALSE))</f>
        <v>-</v>
      </c>
    </row>
    <row r="167" spans="1:12">
      <c r="A167" t="s">
        <v>54</v>
      </c>
      <c r="B167" s="56" t="str">
        <f>IF('Таблица за допустими инвестиции'!B173="","-",SUBSTITUTE(SUBSTITUTE('Таблица за допустими инвестиции'!B173,";",","),"&amp;","И"))</f>
        <v>Подобект 16. ..................</v>
      </c>
      <c r="C167" s="56" t="str">
        <f>IF('Таблица за допустими инвестиции'!C173="","-",VLOOKUP('Таблица за допустими инвестиции'!$C173,масиви!$B$34:$H$64,7,FALSE))</f>
        <v>-</v>
      </c>
      <c r="D167" s="56" t="str">
        <f>IF('Таблица за допустими инвестиции'!D173="","-",SUBSTITUTE(SUBSTITUTE('Таблица за допустими инвестиции'!D173,";",","),"&amp;","И"))</f>
        <v>-</v>
      </c>
      <c r="E167" s="56" t="str">
        <f>IF('Таблица за допустими инвестиции'!E173="","-",SUBSTITUTE('Таблица за допустими инвестиции'!E173,";",","))</f>
        <v>-</v>
      </c>
      <c r="F167" s="56" t="str">
        <f>IF('Таблица за допустими инвестиции'!F173="","-",VLOOKUP('Таблица за допустими инвестиции'!$F173,масиви!$B$21:$C$29,2,FALSE))</f>
        <v>-</v>
      </c>
      <c r="G167" s="56" t="str">
        <f>IF('Таблица за допустими инвестиции'!G173="","-",SUBSTITUTE('Таблица за допустими инвестиции'!G173,";",","))</f>
        <v>-</v>
      </c>
      <c r="H167" s="56" t="str">
        <f>IF('Таблица за допустими инвестиции'!H173="","-",SUBSTITUTE('Таблица за допустими инвестиции'!H173,";",","))</f>
        <v>-</v>
      </c>
      <c r="I167" s="56" t="str">
        <f>IF('Таблица за допустими инвестиции'!I173="","-",SUBSTITUTE('Таблица за допустими инвестиции'!I173,";",","))</f>
        <v>-</v>
      </c>
      <c r="J167" s="56" t="str">
        <f>IF('Таблица за допустими инвестиции'!J173="","-",'Таблица за допустими инвестиции'!J173)</f>
        <v>-</v>
      </c>
      <c r="K167" s="56" t="str">
        <f>IF('Таблица за допустими инвестиции'!K173="","-",'Таблица за допустими инвестиции'!K173)</f>
        <v>-</v>
      </c>
      <c r="L167" s="56" t="str">
        <f>IF('Таблица за допустими инвестиции'!L173="","-",VLOOKUP('Таблица за допустими инвестиции'!L173,масиви!$A$69:$C$262,3,FALSE))</f>
        <v>-</v>
      </c>
    </row>
    <row r="168" spans="1:12">
      <c r="A168" t="s">
        <v>54</v>
      </c>
      <c r="B168" s="56" t="str">
        <f>IF('Таблица за допустими инвестиции'!B174="","-",SUBSTITUTE(SUBSTITUTE('Таблица за допустими инвестиции'!B174,";",","),"&amp;","И"))</f>
        <v>Подобект 17. ..................</v>
      </c>
      <c r="C168" s="56" t="str">
        <f>IF('Таблица за допустими инвестиции'!C174="","-",VLOOKUP('Таблица за допустими инвестиции'!$C174,масиви!$B$34:$H$64,7,FALSE))</f>
        <v>-</v>
      </c>
      <c r="D168" s="56" t="str">
        <f>IF('Таблица за допустими инвестиции'!D174="","-",SUBSTITUTE(SUBSTITUTE('Таблица за допустими инвестиции'!D174,";",","),"&amp;","И"))</f>
        <v>-</v>
      </c>
      <c r="E168" s="56" t="str">
        <f>IF('Таблица за допустими инвестиции'!E174="","-",SUBSTITUTE('Таблица за допустими инвестиции'!E174,";",","))</f>
        <v>-</v>
      </c>
      <c r="F168" s="56" t="str">
        <f>IF('Таблица за допустими инвестиции'!F174="","-",VLOOKUP('Таблица за допустими инвестиции'!$F174,масиви!$B$21:$C$29,2,FALSE))</f>
        <v>-</v>
      </c>
      <c r="G168" s="56" t="str">
        <f>IF('Таблица за допустими инвестиции'!G174="","-",SUBSTITUTE('Таблица за допустими инвестиции'!G174,";",","))</f>
        <v>-</v>
      </c>
      <c r="H168" s="56" t="str">
        <f>IF('Таблица за допустими инвестиции'!H174="","-",SUBSTITUTE('Таблица за допустими инвестиции'!H174,";",","))</f>
        <v>-</v>
      </c>
      <c r="I168" s="56" t="str">
        <f>IF('Таблица за допустими инвестиции'!I174="","-",SUBSTITUTE('Таблица за допустими инвестиции'!I174,";",","))</f>
        <v>-</v>
      </c>
      <c r="J168" s="56" t="str">
        <f>IF('Таблица за допустими инвестиции'!J174="","-",'Таблица за допустими инвестиции'!J174)</f>
        <v>-</v>
      </c>
      <c r="K168" s="56" t="str">
        <f>IF('Таблица за допустими инвестиции'!K174="","-",'Таблица за допустими инвестиции'!K174)</f>
        <v>-</v>
      </c>
      <c r="L168" s="56" t="str">
        <f>IF('Таблица за допустими инвестиции'!L174="","-",VLOOKUP('Таблица за допустими инвестиции'!L174,масиви!$A$69:$C$262,3,FALSE))</f>
        <v>-</v>
      </c>
    </row>
    <row r="169" spans="1:12">
      <c r="A169" t="s">
        <v>54</v>
      </c>
      <c r="B169" s="56" t="str">
        <f>IF('Таблица за допустими инвестиции'!B175="","-",SUBSTITUTE(SUBSTITUTE('Таблица за допустими инвестиции'!B175,";",","),"&amp;","И"))</f>
        <v>Подобект 18. ..................</v>
      </c>
      <c r="C169" s="56" t="str">
        <f>IF('Таблица за допустими инвестиции'!C175="","-",VLOOKUP('Таблица за допустими инвестиции'!$C175,масиви!$B$34:$H$64,7,FALSE))</f>
        <v>-</v>
      </c>
      <c r="D169" s="56" t="str">
        <f>IF('Таблица за допустими инвестиции'!D175="","-",SUBSTITUTE(SUBSTITUTE('Таблица за допустими инвестиции'!D175,";",","),"&amp;","И"))</f>
        <v>-</v>
      </c>
      <c r="E169" s="56" t="str">
        <f>IF('Таблица за допустими инвестиции'!E175="","-",SUBSTITUTE('Таблица за допустими инвестиции'!E175,";",","))</f>
        <v>-</v>
      </c>
      <c r="F169" s="56" t="str">
        <f>IF('Таблица за допустими инвестиции'!F175="","-",VLOOKUP('Таблица за допустими инвестиции'!$F175,масиви!$B$21:$C$29,2,FALSE))</f>
        <v>-</v>
      </c>
      <c r="G169" s="56" t="str">
        <f>IF('Таблица за допустими инвестиции'!G175="","-",SUBSTITUTE('Таблица за допустими инвестиции'!G175,";",","))</f>
        <v>-</v>
      </c>
      <c r="H169" s="56" t="str">
        <f>IF('Таблица за допустими инвестиции'!H175="","-",SUBSTITUTE('Таблица за допустими инвестиции'!H175,";",","))</f>
        <v>-</v>
      </c>
      <c r="I169" s="56" t="str">
        <f>IF('Таблица за допустими инвестиции'!I175="","-",SUBSTITUTE('Таблица за допустими инвестиции'!I175,";",","))</f>
        <v>-</v>
      </c>
      <c r="J169" s="56" t="str">
        <f>IF('Таблица за допустими инвестиции'!J175="","-",'Таблица за допустими инвестиции'!J175)</f>
        <v>-</v>
      </c>
      <c r="K169" s="56" t="str">
        <f>IF('Таблица за допустими инвестиции'!K175="","-",'Таблица за допустими инвестиции'!K175)</f>
        <v>-</v>
      </c>
      <c r="L169" s="56" t="str">
        <f>IF('Таблица за допустими инвестиции'!L175="","-",VLOOKUP('Таблица за допустими инвестиции'!L175,масиви!$A$69:$C$262,3,FALSE))</f>
        <v>-</v>
      </c>
    </row>
    <row r="170" spans="1:12">
      <c r="A170" t="s">
        <v>54</v>
      </c>
      <c r="B170" s="56" t="str">
        <f>IF('Таблица за допустими инвестиции'!B176="","-",SUBSTITUTE(SUBSTITUTE('Таблица за допустими инвестиции'!B176,";",","),"&amp;","И"))</f>
        <v>Подобект 19. ..................</v>
      </c>
      <c r="C170" s="56" t="str">
        <f>IF('Таблица за допустими инвестиции'!C176="","-",VLOOKUP('Таблица за допустими инвестиции'!$C176,масиви!$B$34:$H$64,7,FALSE))</f>
        <v>-</v>
      </c>
      <c r="D170" s="56" t="str">
        <f>IF('Таблица за допустими инвестиции'!D176="","-",SUBSTITUTE(SUBSTITUTE('Таблица за допустими инвестиции'!D176,";",","),"&amp;","И"))</f>
        <v>-</v>
      </c>
      <c r="E170" s="56" t="str">
        <f>IF('Таблица за допустими инвестиции'!E176="","-",SUBSTITUTE('Таблица за допустими инвестиции'!E176,";",","))</f>
        <v>-</v>
      </c>
      <c r="F170" s="56" t="str">
        <f>IF('Таблица за допустими инвестиции'!F176="","-",VLOOKUP('Таблица за допустими инвестиции'!$F176,масиви!$B$21:$C$29,2,FALSE))</f>
        <v>-</v>
      </c>
      <c r="G170" s="56" t="str">
        <f>IF('Таблица за допустими инвестиции'!G176="","-",SUBSTITUTE('Таблица за допустими инвестиции'!G176,";",","))</f>
        <v>-</v>
      </c>
      <c r="H170" s="56" t="str">
        <f>IF('Таблица за допустими инвестиции'!H176="","-",SUBSTITUTE('Таблица за допустими инвестиции'!H176,";",","))</f>
        <v>-</v>
      </c>
      <c r="I170" s="56" t="str">
        <f>IF('Таблица за допустими инвестиции'!I176="","-",SUBSTITUTE('Таблица за допустими инвестиции'!I176,";",","))</f>
        <v>-</v>
      </c>
      <c r="J170" s="56" t="str">
        <f>IF('Таблица за допустими инвестиции'!J176="","-",'Таблица за допустими инвестиции'!J176)</f>
        <v>-</v>
      </c>
      <c r="K170" s="56" t="str">
        <f>IF('Таблица за допустими инвестиции'!K176="","-",'Таблица за допустими инвестиции'!K176)</f>
        <v>-</v>
      </c>
      <c r="L170" s="56" t="str">
        <f>IF('Таблица за допустими инвестиции'!L176="","-",VLOOKUP('Таблица за допустими инвестиции'!L176,масиви!$A$69:$C$262,3,FALSE))</f>
        <v>-</v>
      </c>
    </row>
    <row r="171" spans="1:12">
      <c r="A171" t="s">
        <v>54</v>
      </c>
      <c r="B171" s="56" t="str">
        <f>IF('Таблица за допустими инвестиции'!B177="","-",SUBSTITUTE(SUBSTITUTE('Таблица за допустими инвестиции'!B177,";",","),"&amp;","И"))</f>
        <v>Подобект 20. ..................</v>
      </c>
      <c r="C171" s="56" t="str">
        <f>IF('Таблица за допустими инвестиции'!C177="","-",VLOOKUP('Таблица за допустими инвестиции'!$C177,масиви!$B$34:$H$64,7,FALSE))</f>
        <v>-</v>
      </c>
      <c r="D171" s="56" t="str">
        <f>IF('Таблица за допустими инвестиции'!D177="","-",SUBSTITUTE(SUBSTITUTE('Таблица за допустими инвестиции'!D177,";",","),"&amp;","И"))</f>
        <v>-</v>
      </c>
      <c r="E171" s="56" t="str">
        <f>IF('Таблица за допустими инвестиции'!E177="","-",SUBSTITUTE('Таблица за допустими инвестиции'!E177,";",","))</f>
        <v>-</v>
      </c>
      <c r="F171" s="56" t="str">
        <f>IF('Таблица за допустими инвестиции'!F177="","-",VLOOKUP('Таблица за допустими инвестиции'!$F177,масиви!$B$21:$C$29,2,FALSE))</f>
        <v>-</v>
      </c>
      <c r="G171" s="56" t="str">
        <f>IF('Таблица за допустими инвестиции'!G177="","-",SUBSTITUTE('Таблица за допустими инвестиции'!G177,";",","))</f>
        <v>-</v>
      </c>
      <c r="H171" s="56" t="str">
        <f>IF('Таблица за допустими инвестиции'!H177="","-",SUBSTITUTE('Таблица за допустими инвестиции'!H177,";",","))</f>
        <v>-</v>
      </c>
      <c r="I171" s="56" t="str">
        <f>IF('Таблица за допустими инвестиции'!I177="","-",SUBSTITUTE('Таблица за допустими инвестиции'!I177,";",","))</f>
        <v>-</v>
      </c>
      <c r="J171" s="56" t="str">
        <f>IF('Таблица за допустими инвестиции'!J177="","-",'Таблица за допустими инвестиции'!J177)</f>
        <v>-</v>
      </c>
      <c r="K171" s="56" t="str">
        <f>IF('Таблица за допустими инвестиции'!K177="","-",'Таблица за допустими инвестиции'!K177)</f>
        <v>-</v>
      </c>
      <c r="L171" s="56" t="str">
        <f>IF('Таблица за допустими инвестиции'!L177="","-",VLOOKUP('Таблица за допустими инвестиции'!L177,масиви!$A$69:$C$262,3,FALSE))</f>
        <v>-</v>
      </c>
    </row>
    <row r="172" spans="1:12">
      <c r="A172" t="s">
        <v>111</v>
      </c>
      <c r="B172" s="56" t="str">
        <f>IF('Таблица за допустими инвестиции'!B178="","-",SUBSTITUTE(SUBSTITUTE('Таблица за допустими инвестиции'!B178,";",","),"&amp;","И"))</f>
        <v>Бизнес план</v>
      </c>
      <c r="C172" s="56" t="str">
        <f>IF('Таблица за допустими инвестиции'!C178="","-",VLOOKUP('Таблица за допустими инвестиции'!$C178,масиви!$B$3:$C$16,2,FALSE))</f>
        <v>obsht_16</v>
      </c>
      <c r="D172" s="56"/>
      <c r="E172" s="56" t="str">
        <f>IF('Таблица за допустими инвестиции'!E178="","-",SUBSTITUTE('Таблица за допустими инвестиции'!E178,";",","))</f>
        <v>-</v>
      </c>
      <c r="F172" s="56" t="str">
        <f>IF('Таблица за допустими инвестиции'!F178="","-",VLOOKUP('Таблица за допустими инвестиции'!$F178,масиви!$B$21:$C$28,2,FALSE))</f>
        <v>br</v>
      </c>
      <c r="G172" s="56" t="str">
        <f>IF('Таблица за допустими инвестиции'!G178="","-",SUBSTITUTE('Таблица за допустими инвестиции'!G178,";",","))</f>
        <v>-</v>
      </c>
      <c r="H172" s="56" t="str">
        <f>IF('Таблица за допустими инвестиции'!H178="","-",SUBSTITUTE('Таблица за допустими инвестиции'!H178,";",","))</f>
        <v>-</v>
      </c>
      <c r="I172" s="56" t="str">
        <f>IF('Таблица за допустими инвестиции'!I178="","-",SUBSTITUTE('Таблица за допустими инвестиции'!I178,";",","))</f>
        <v>-</v>
      </c>
      <c r="J172" s="56"/>
      <c r="K172" s="56"/>
      <c r="L172" s="56"/>
    </row>
    <row r="173" spans="1:12">
      <c r="A173" t="s">
        <v>55</v>
      </c>
      <c r="B173" s="56" t="str">
        <f>IF('Таблица за допустими инвестиции'!B180="","-",SUBSTITUTE(SUBSTITUTE('Таблица за допустими инвестиции'!B180,";",","),"&amp;","И"))</f>
        <v>-</v>
      </c>
      <c r="C173" s="56" t="str">
        <f>IF('Таблица за допустими инвестиции'!C180="","-",VLOOKUP('Таблица за допустими инвестиции'!$C180,масиви!$B$3:$C$16,2,FALSE))</f>
        <v>obsht_16</v>
      </c>
      <c r="D173" s="56"/>
      <c r="E173" s="56" t="str">
        <f>IF('Таблица за допустими инвестиции'!E180="","-",SUBSTITUTE('Таблица за допустими инвестиции'!E180,";",","))</f>
        <v>-</v>
      </c>
      <c r="F173" s="56" t="str">
        <f>IF('Таблица за допустими инвестиции'!F180="","-",VLOOKUP('Таблица за допустими инвестиции'!$F180,масиви!$B$21:$C$28,2,FALSE))</f>
        <v>br</v>
      </c>
      <c r="G173" s="56" t="str">
        <f>IF('Таблица за допустими инвестиции'!G180="","-",SUBSTITUTE('Таблица за допустими инвестиции'!G180,";",","))</f>
        <v>-</v>
      </c>
      <c r="H173" s="56" t="str">
        <f>IF('Таблица за допустими инвестиции'!H180="","-",SUBSTITUTE('Таблица за допустими инвестиции'!H180,";",","))</f>
        <v>-</v>
      </c>
      <c r="I173" s="56" t="str">
        <f>IF('Таблица за допустими инвестиции'!I180="","-",SUBSTITUTE('Таблица за допустими инвестиции'!I180,";",","))</f>
        <v>-</v>
      </c>
    </row>
    <row r="174" spans="1:12">
      <c r="A174" t="s">
        <v>55</v>
      </c>
      <c r="B174" s="56" t="str">
        <f>IF('Таблица за допустими инвестиции'!B181="","-",SUBSTITUTE(SUBSTITUTE('Таблица за допустими инвестиции'!B181,";",","),"&amp;","И"))</f>
        <v>-</v>
      </c>
      <c r="C174" s="56" t="str">
        <f>IF('Таблица за допустими инвестиции'!C181="","-",VLOOKUP('Таблица за допустими инвестиции'!$C181,масиви!$B$3:$C$16,2,FALSE))</f>
        <v>obsht_16</v>
      </c>
      <c r="D174" s="56"/>
      <c r="E174" s="56" t="str">
        <f>IF('Таблица за допустими инвестиции'!E181="","-",SUBSTITUTE('Таблица за допустими инвестиции'!E181,";",","))</f>
        <v>-</v>
      </c>
      <c r="F174" s="56" t="str">
        <f>IF('Таблица за допустими инвестиции'!F181="","-",VLOOKUP('Таблица за допустими инвестиции'!$F181,масиви!$B$21:$C$28,2,FALSE))</f>
        <v>br</v>
      </c>
      <c r="G174" s="56" t="str">
        <f>IF('Таблица за допустими инвестиции'!G181="","-",SUBSTITUTE('Таблица за допустими инвестиции'!G181,";",","))</f>
        <v>-</v>
      </c>
      <c r="H174" s="56" t="str">
        <f>IF('Таблица за допустими инвестиции'!H181="","-",SUBSTITUTE('Таблица за допустими инвестиции'!H181,";",","))</f>
        <v>-</v>
      </c>
      <c r="I174" s="56" t="str">
        <f>IF('Таблица за допустими инвестиции'!I181="","-",SUBSTITUTE('Таблица за допустими инвестиции'!I181,";",","))</f>
        <v>-</v>
      </c>
    </row>
    <row r="175" spans="1:12">
      <c r="A175" t="s">
        <v>55</v>
      </c>
      <c r="B175" s="56" t="str">
        <f>IF('Таблица за допустими инвестиции'!B182="","-",SUBSTITUTE(SUBSTITUTE('Таблица за допустими инвестиции'!B182,";",","),"&amp;","И"))</f>
        <v>-</v>
      </c>
      <c r="C175" s="56" t="str">
        <f>IF('Таблица за допустими инвестиции'!C182="","-",VLOOKUP('Таблица за допустими инвестиции'!$C182,масиви!$B$3:$C$16,2,FALSE))</f>
        <v>obsht_16</v>
      </c>
      <c r="D175" s="56"/>
      <c r="E175" s="56" t="str">
        <f>IF('Таблица за допустими инвестиции'!E182="","-",SUBSTITUTE('Таблица за допустими инвестиции'!E182,";",","))</f>
        <v>-</v>
      </c>
      <c r="F175" s="56" t="str">
        <f>IF('Таблица за допустими инвестиции'!F182="","-",VLOOKUP('Таблица за допустими инвестиции'!$F182,масиви!$B$21:$C$28,2,FALSE))</f>
        <v>br</v>
      </c>
      <c r="G175" s="56" t="str">
        <f>IF('Таблица за допустими инвестиции'!G182="","-",SUBSTITUTE('Таблица за допустими инвестиции'!G182,";",","))</f>
        <v>-</v>
      </c>
      <c r="H175" s="56" t="str">
        <f>IF('Таблица за допустими инвестиции'!H182="","-",SUBSTITUTE('Таблица за допустими инвестиции'!H182,";",","))</f>
        <v>-</v>
      </c>
      <c r="I175" s="56" t="str">
        <f>IF('Таблица за допустими инвестиции'!I182="","-",SUBSTITUTE('Таблица за допустими инвестиции'!I182,";",","))</f>
        <v>-</v>
      </c>
    </row>
    <row r="176" spans="1:12">
      <c r="A176" t="s">
        <v>55</v>
      </c>
      <c r="B176" s="56" t="str">
        <f>IF('Таблица за допустими инвестиции'!B183="","-",SUBSTITUTE(SUBSTITUTE('Таблица за допустими инвестиции'!B183,";",","),"&amp;","И"))</f>
        <v>-</v>
      </c>
      <c r="C176" s="56" t="str">
        <f>IF('Таблица за допустими инвестиции'!C183="","-",VLOOKUP('Таблица за допустими инвестиции'!$C183,масиви!$B$3:$C$16,2,FALSE))</f>
        <v>obsht_16</v>
      </c>
      <c r="D176" s="56"/>
      <c r="E176" s="56" t="str">
        <f>IF('Таблица за допустими инвестиции'!E183="","-",SUBSTITUTE('Таблица за допустими инвестиции'!E183,";",","))</f>
        <v>-</v>
      </c>
      <c r="F176" s="56" t="str">
        <f>IF('Таблица за допустими инвестиции'!F183="","-",VLOOKUP('Таблица за допустими инвестиции'!$F183,масиви!$B$21:$C$28,2,FALSE))</f>
        <v>br</v>
      </c>
      <c r="G176" s="56" t="str">
        <f>IF('Таблица за допустими инвестиции'!G183="","-",SUBSTITUTE('Таблица за допустими инвестиции'!G183,";",","))</f>
        <v>-</v>
      </c>
      <c r="H176" s="56" t="str">
        <f>IF('Таблица за допустими инвестиции'!H183="","-",SUBSTITUTE('Таблица за допустими инвестиции'!H183,";",","))</f>
        <v>-</v>
      </c>
      <c r="I176" s="56" t="str">
        <f>IF('Таблица за допустими инвестиции'!I183="","-",SUBSTITUTE('Таблица за допустими инвестиции'!I183,";",","))</f>
        <v>-</v>
      </c>
    </row>
    <row r="177" spans="1:9">
      <c r="A177" t="s">
        <v>55</v>
      </c>
      <c r="B177" s="56" t="str">
        <f>IF('Таблица за допустими инвестиции'!B184="","-",SUBSTITUTE(SUBSTITUTE('Таблица за допустими инвестиции'!B184,";",","),"&amp;","И"))</f>
        <v>-</v>
      </c>
      <c r="C177" s="56" t="str">
        <f>IF('Таблица за допустими инвестиции'!C184="","-",VLOOKUP('Таблица за допустими инвестиции'!$C184,масиви!$B$3:$C$16,2,FALSE))</f>
        <v>obsht_16</v>
      </c>
      <c r="D177" s="56"/>
      <c r="E177" s="56" t="str">
        <f>IF('Таблица за допустими инвестиции'!E184="","-",SUBSTITUTE('Таблица за допустими инвестиции'!E184,";",","))</f>
        <v>-</v>
      </c>
      <c r="F177" s="56" t="str">
        <f>IF('Таблица за допустими инвестиции'!F184="","-",VLOOKUP('Таблица за допустими инвестиции'!$F184,масиви!$B$21:$C$28,2,FALSE))</f>
        <v>br</v>
      </c>
      <c r="G177" s="56" t="str">
        <f>IF('Таблица за допустими инвестиции'!G184="","-",SUBSTITUTE('Таблица за допустими инвестиции'!G184,";",","))</f>
        <v>-</v>
      </c>
      <c r="H177" s="56" t="str">
        <f>IF('Таблица за допустими инвестиции'!H184="","-",SUBSTITUTE('Таблица за допустими инвестиции'!H184,";",","))</f>
        <v>-</v>
      </c>
      <c r="I177" s="56" t="str">
        <f>IF('Таблица за допустими инвестиции'!I184="","-",SUBSTITUTE('Таблица за допустими инвестиции'!I184,";",","))</f>
        <v>-</v>
      </c>
    </row>
    <row r="178" spans="1:9">
      <c r="A178" t="s">
        <v>55</v>
      </c>
      <c r="B178" s="56" t="str">
        <f>IF('Таблица за допустими инвестиции'!B185="","-",SUBSTITUTE(SUBSTITUTE('Таблица за допустими инвестиции'!B185,";",","),"&amp;","И"))</f>
        <v>-</v>
      </c>
      <c r="C178" s="56" t="str">
        <f>IF('Таблица за допустими инвестиции'!C185="","-",VLOOKUP('Таблица за допустими инвестиции'!$C185,масиви!$B$3:$C$16,2,FALSE))</f>
        <v>obsht_16</v>
      </c>
      <c r="D178" s="56"/>
      <c r="E178" s="56" t="str">
        <f>IF('Таблица за допустими инвестиции'!E185="","-",SUBSTITUTE('Таблица за допустими инвестиции'!E185,";",","))</f>
        <v>-</v>
      </c>
      <c r="F178" s="56" t="str">
        <f>IF('Таблица за допустими инвестиции'!F185="","-",VLOOKUP('Таблица за допустими инвестиции'!$F185,масиви!$B$21:$C$28,2,FALSE))</f>
        <v>br</v>
      </c>
      <c r="G178" s="56" t="str">
        <f>IF('Таблица за допустими инвестиции'!G185="","-",SUBSTITUTE('Таблица за допустими инвестиции'!G185,";",","))</f>
        <v>-</v>
      </c>
      <c r="H178" s="56" t="str">
        <f>IF('Таблица за допустими инвестиции'!H185="","-",SUBSTITUTE('Таблица за допустими инвестиции'!H185,";",","))</f>
        <v>-</v>
      </c>
      <c r="I178" s="56" t="str">
        <f>IF('Таблица за допустими инвестиции'!I185="","-",SUBSTITUTE('Таблица за допустими инвестиции'!I185,";",","))</f>
        <v>-</v>
      </c>
    </row>
    <row r="179" spans="1:9">
      <c r="A179" t="s">
        <v>55</v>
      </c>
      <c r="B179" s="56" t="str">
        <f>IF('Таблица за допустими инвестиции'!B186="","-",SUBSTITUTE(SUBSTITUTE('Таблица за допустими инвестиции'!B186,";",","),"&amp;","И"))</f>
        <v>-</v>
      </c>
      <c r="C179" s="56" t="str">
        <f>IF('Таблица за допустими инвестиции'!C186="","-",VLOOKUP('Таблица за допустими инвестиции'!$C186,масиви!$B$3:$C$16,2,FALSE))</f>
        <v>obsht_16</v>
      </c>
      <c r="D179" s="56"/>
      <c r="E179" s="56" t="str">
        <f>IF('Таблица за допустими инвестиции'!E186="","-",SUBSTITUTE('Таблица за допустими инвестиции'!E186,";",","))</f>
        <v>-</v>
      </c>
      <c r="F179" s="56" t="str">
        <f>IF('Таблица за допустими инвестиции'!F186="","-",VLOOKUP('Таблица за допустими инвестиции'!$F186,масиви!$B$21:$C$28,2,FALSE))</f>
        <v>br</v>
      </c>
      <c r="G179" s="56" t="str">
        <f>IF('Таблица за допустими инвестиции'!G186="","-",SUBSTITUTE('Таблица за допустими инвестиции'!G186,";",","))</f>
        <v>-</v>
      </c>
      <c r="H179" s="56" t="str">
        <f>IF('Таблица за допустими инвестиции'!H186="","-",SUBSTITUTE('Таблица за допустими инвестиции'!H186,";",","))</f>
        <v>-</v>
      </c>
      <c r="I179" s="56" t="str">
        <f>IF('Таблица за допустими инвестиции'!I186="","-",SUBSTITUTE('Таблица за допустими инвестиции'!I186,";",","))</f>
        <v>-</v>
      </c>
    </row>
    <row r="180" spans="1:9">
      <c r="A180" t="s">
        <v>55</v>
      </c>
      <c r="B180" s="56" t="str">
        <f>IF('Таблица за допустими инвестиции'!B187="","-",SUBSTITUTE(SUBSTITUTE('Таблица за допустими инвестиции'!B187,";",","),"&amp;","И"))</f>
        <v>-</v>
      </c>
      <c r="C180" s="56" t="str">
        <f>IF('Таблица за допустими инвестиции'!C187="","-",VLOOKUP('Таблица за допустими инвестиции'!$C187,масиви!$B$3:$C$16,2,FALSE))</f>
        <v>obsht_16</v>
      </c>
      <c r="D180" s="56"/>
      <c r="E180" s="56" t="str">
        <f>IF('Таблица за допустими инвестиции'!E187="","-",SUBSTITUTE('Таблица за допустими инвестиции'!E187,";",","))</f>
        <v>-</v>
      </c>
      <c r="F180" s="56" t="str">
        <f>IF('Таблица за допустими инвестиции'!F187="","-",VLOOKUP('Таблица за допустими инвестиции'!$F187,масиви!$B$21:$C$28,2,FALSE))</f>
        <v>br</v>
      </c>
      <c r="G180" s="56" t="str">
        <f>IF('Таблица за допустими инвестиции'!G187="","-",SUBSTITUTE('Таблица за допустими инвестиции'!G187,";",","))</f>
        <v>-</v>
      </c>
      <c r="H180" s="56" t="str">
        <f>IF('Таблица за допустими инвестиции'!H187="","-",SUBSTITUTE('Таблица за допустими инвестиции'!H187,";",","))</f>
        <v>-</v>
      </c>
      <c r="I180" s="56" t="str">
        <f>IF('Таблица за допустими инвестиции'!I187="","-",SUBSTITUTE('Таблица за допустими инвестиции'!I187,";",","))</f>
        <v>-</v>
      </c>
    </row>
    <row r="181" spans="1:9">
      <c r="A181" t="s">
        <v>55</v>
      </c>
      <c r="B181" s="56" t="str">
        <f>IF('Таблица за допустими инвестиции'!B188="","-",SUBSTITUTE(SUBSTITUTE('Таблица за допустими инвестиции'!B188,";",","),"&amp;","И"))</f>
        <v>-</v>
      </c>
      <c r="C181" s="56" t="str">
        <f>IF('Таблица за допустими инвестиции'!C188="","-",VLOOKUP('Таблица за допустими инвестиции'!$C188,масиви!$B$3:$C$16,2,FALSE))</f>
        <v>obsht_16</v>
      </c>
      <c r="D181" s="56"/>
      <c r="E181" s="56" t="str">
        <f>IF('Таблица за допустими инвестиции'!E188="","-",SUBSTITUTE('Таблица за допустими инвестиции'!E188,";",","))</f>
        <v>-</v>
      </c>
      <c r="F181" s="56" t="str">
        <f>IF('Таблица за допустими инвестиции'!F188="","-",VLOOKUP('Таблица за допустими инвестиции'!$F188,масиви!$B$21:$C$28,2,FALSE))</f>
        <v>br</v>
      </c>
      <c r="G181" s="56" t="str">
        <f>IF('Таблица за допустими инвестиции'!G188="","-",SUBSTITUTE('Таблица за допустими инвестиции'!G188,";",","))</f>
        <v>-</v>
      </c>
      <c r="H181" s="56" t="str">
        <f>IF('Таблица за допустими инвестиции'!H188="","-",SUBSTITUTE('Таблица за допустими инвестиции'!H188,";",","))</f>
        <v>-</v>
      </c>
      <c r="I181" s="56" t="str">
        <f>IF('Таблица за допустими инвестиции'!I188="","-",SUBSTITUTE('Таблица за допустими инвестиции'!I188,";",","))</f>
        <v>-</v>
      </c>
    </row>
    <row r="182" spans="1:9">
      <c r="A182" t="s">
        <v>55</v>
      </c>
      <c r="B182" s="56" t="str">
        <f>IF('Таблица за допустими инвестиции'!B189="","-",SUBSTITUTE(SUBSTITUTE('Таблица за допустими инвестиции'!B189,";",","),"&amp;","И"))</f>
        <v>-</v>
      </c>
      <c r="C182" s="56" t="str">
        <f>IF('Таблица за допустими инвестиции'!C189="","-",VLOOKUP('Таблица за допустими инвестиции'!$C189,масиви!$B$3:$C$16,2,FALSE))</f>
        <v>obsht_16</v>
      </c>
      <c r="D182" s="56"/>
      <c r="E182" s="56" t="str">
        <f>IF('Таблица за допустими инвестиции'!E189="","-",SUBSTITUTE('Таблица за допустими инвестиции'!E189,";",","))</f>
        <v>-</v>
      </c>
      <c r="F182" s="56" t="str">
        <f>IF('Таблица за допустими инвестиции'!F189="","-",VLOOKUP('Таблица за допустими инвестиции'!$F189,масиви!$B$21:$C$28,2,FALSE))</f>
        <v>br</v>
      </c>
      <c r="G182" s="56" t="str">
        <f>IF('Таблица за допустими инвестиции'!G189="","-",SUBSTITUTE('Таблица за допустими инвестиции'!G189,";",","))</f>
        <v>-</v>
      </c>
      <c r="H182" s="56" t="str">
        <f>IF('Таблица за допустими инвестиции'!H189="","-",SUBSTITUTE('Таблица за допустими инвестиции'!H189,";",","))</f>
        <v>-</v>
      </c>
      <c r="I182" s="56" t="str">
        <f>IF('Таблица за допустими инвестиции'!I189="","-",SUBSTITUTE('Таблица за допустими инвестиции'!I189,";",","))</f>
        <v>-</v>
      </c>
    </row>
    <row r="183" spans="1:9">
      <c r="A183" t="s">
        <v>55</v>
      </c>
      <c r="B183" s="56" t="str">
        <f>IF('Таблица за допустими инвестиции'!B190="","-",SUBSTITUTE(SUBSTITUTE('Таблица за допустими инвестиции'!B190,";",","),"&amp;","И"))</f>
        <v>-</v>
      </c>
      <c r="C183" s="56" t="str">
        <f>IF('Таблица за допустими инвестиции'!C190="","-",VLOOKUP('Таблица за допустими инвестиции'!$C190,масиви!$B$3:$C$16,2,FALSE))</f>
        <v>obsht_16</v>
      </c>
      <c r="D183" s="56"/>
      <c r="E183" s="56" t="str">
        <f>IF('Таблица за допустими инвестиции'!E190="","-",SUBSTITUTE('Таблица за допустими инвестиции'!E190,";",","))</f>
        <v>-</v>
      </c>
      <c r="F183" s="56" t="str">
        <f>IF('Таблица за допустими инвестиции'!F190="","-",VLOOKUP('Таблица за допустими инвестиции'!$F190,масиви!$B$21:$C$28,2,FALSE))</f>
        <v>br</v>
      </c>
      <c r="G183" s="56" t="str">
        <f>IF('Таблица за допустими инвестиции'!G190="","-",SUBSTITUTE('Таблица за допустими инвестиции'!G190,";",","))</f>
        <v>-</v>
      </c>
      <c r="H183" s="56" t="str">
        <f>IF('Таблица за допустими инвестиции'!H190="","-",SUBSTITUTE('Таблица за допустими инвестиции'!H190,";",","))</f>
        <v>-</v>
      </c>
      <c r="I183" s="56" t="str">
        <f>IF('Таблица за допустими инвестиции'!I190="","-",SUBSTITUTE('Таблица за допустими инвестиции'!I190,";",","))</f>
        <v>-</v>
      </c>
    </row>
    <row r="184" spans="1:9">
      <c r="A184" t="s">
        <v>55</v>
      </c>
      <c r="B184" s="56" t="str">
        <f>IF('Таблица за допустими инвестиции'!B191="","-",SUBSTITUTE(SUBSTITUTE('Таблица за допустими инвестиции'!B191,";",","),"&amp;","И"))</f>
        <v>-</v>
      </c>
      <c r="C184" s="56" t="str">
        <f>IF('Таблица за допустими инвестиции'!C191="","-",VLOOKUP('Таблица за допустими инвестиции'!$C191,масиви!$B$3:$C$16,2,FALSE))</f>
        <v>obsht_16</v>
      </c>
      <c r="D184" s="56"/>
      <c r="E184" s="56" t="str">
        <f>IF('Таблица за допустими инвестиции'!E191="","-",SUBSTITUTE('Таблица за допустими инвестиции'!E191,";",","))</f>
        <v>-</v>
      </c>
      <c r="F184" s="56" t="str">
        <f>IF('Таблица за допустими инвестиции'!F191="","-",VLOOKUP('Таблица за допустими инвестиции'!$F191,масиви!$B$21:$C$28,2,FALSE))</f>
        <v>br</v>
      </c>
      <c r="G184" s="56" t="str">
        <f>IF('Таблица за допустими инвестиции'!G191="","-",SUBSTITUTE('Таблица за допустими инвестиции'!G191,";",","))</f>
        <v>-</v>
      </c>
      <c r="H184" s="56" t="str">
        <f>IF('Таблица за допустими инвестиции'!H191="","-",SUBSTITUTE('Таблица за допустими инвестиции'!H191,";",","))</f>
        <v>-</v>
      </c>
      <c r="I184" s="56" t="str">
        <f>IF('Таблица за допустими инвестиции'!I191="","-",SUBSTITUTE('Таблица за допустими инвестиции'!I191,";",","))</f>
        <v>-</v>
      </c>
    </row>
    <row r="185" spans="1:9">
      <c r="A185" t="s">
        <v>55</v>
      </c>
      <c r="B185" s="56" t="str">
        <f>IF('Таблица за допустими инвестиции'!B192="","-",SUBSTITUTE(SUBSTITUTE('Таблица за допустими инвестиции'!B192,";",","),"&amp;","И"))</f>
        <v>-</v>
      </c>
      <c r="C185" s="56" t="str">
        <f>IF('Таблица за допустими инвестиции'!C192="","-",VLOOKUP('Таблица за допустими инвестиции'!$C192,масиви!$B$3:$C$16,2,FALSE))</f>
        <v>obsht_16</v>
      </c>
      <c r="D185" s="56"/>
      <c r="E185" s="56" t="str">
        <f>IF('Таблица за допустими инвестиции'!E192="","-",SUBSTITUTE('Таблица за допустими инвестиции'!E192,";",","))</f>
        <v>-</v>
      </c>
      <c r="F185" s="56" t="str">
        <f>IF('Таблица за допустими инвестиции'!F192="","-",VLOOKUP('Таблица за допустими инвестиции'!$F192,масиви!$B$21:$C$28,2,FALSE))</f>
        <v>br</v>
      </c>
      <c r="G185" s="56" t="str">
        <f>IF('Таблица за допустими инвестиции'!G192="","-",SUBSTITUTE('Таблица за допустими инвестиции'!G192,";",","))</f>
        <v>-</v>
      </c>
      <c r="H185" s="56" t="str">
        <f>IF('Таблица за допустими инвестиции'!H192="","-",SUBSTITUTE('Таблица за допустими инвестиции'!H192,";",","))</f>
        <v>-</v>
      </c>
      <c r="I185" s="56" t="str">
        <f>IF('Таблица за допустими инвестиции'!I192="","-",SUBSTITUTE('Таблица за допустими инвестиции'!I192,";",","))</f>
        <v>-</v>
      </c>
    </row>
    <row r="186" spans="1:9">
      <c r="A186" t="s">
        <v>55</v>
      </c>
      <c r="B186" s="56" t="str">
        <f>IF('Таблица за допустими инвестиции'!B193="","-",SUBSTITUTE(SUBSTITUTE('Таблица за допустими инвестиции'!B193,";",","),"&amp;","И"))</f>
        <v>-</v>
      </c>
      <c r="C186" s="56" t="str">
        <f>IF('Таблица за допустими инвестиции'!C193="","-",VLOOKUP('Таблица за допустими инвестиции'!$C193,масиви!$B$3:$C$16,2,FALSE))</f>
        <v>obsht_16</v>
      </c>
      <c r="D186" s="56"/>
      <c r="E186" s="56" t="str">
        <f>IF('Таблица за допустими инвестиции'!E193="","-",SUBSTITUTE('Таблица за допустими инвестиции'!E193,";",","))</f>
        <v>-</v>
      </c>
      <c r="F186" s="56" t="str">
        <f>IF('Таблица за допустими инвестиции'!F193="","-",VLOOKUP('Таблица за допустими инвестиции'!$F193,масиви!$B$21:$C$28,2,FALSE))</f>
        <v>br</v>
      </c>
      <c r="G186" s="56" t="str">
        <f>IF('Таблица за допустими инвестиции'!G193="","-",SUBSTITUTE('Таблица за допустими инвестиции'!G193,";",","))</f>
        <v>-</v>
      </c>
      <c r="H186" s="56" t="str">
        <f>IF('Таблица за допустими инвестиции'!H193="","-",SUBSTITUTE('Таблица за допустими инвестиции'!H193,";",","))</f>
        <v>-</v>
      </c>
      <c r="I186" s="56" t="str">
        <f>IF('Таблица за допустими инвестиции'!I193="","-",SUBSTITUTE('Таблица за допустими инвестиции'!I193,";",","))</f>
        <v>-</v>
      </c>
    </row>
    <row r="187" spans="1:9">
      <c r="A187" t="s">
        <v>55</v>
      </c>
      <c r="B187" s="56" t="str">
        <f>IF('Таблица за допустими инвестиции'!B194="","-",SUBSTITUTE(SUBSTITUTE('Таблица за допустими инвестиции'!B194,";",","),"&amp;","И"))</f>
        <v>-</v>
      </c>
      <c r="C187" s="56" t="str">
        <f>IF('Таблица за допустими инвестиции'!C194="","-",VLOOKUP('Таблица за допустими инвестиции'!$C194,масиви!$B$3:$C$16,2,FALSE))</f>
        <v>obsht_16</v>
      </c>
      <c r="D187" s="56"/>
      <c r="E187" s="56" t="str">
        <f>IF('Таблица за допустими инвестиции'!E194="","-",SUBSTITUTE('Таблица за допустими инвестиции'!E194,";",","))</f>
        <v>-</v>
      </c>
      <c r="F187" s="56" t="str">
        <f>IF('Таблица за допустими инвестиции'!F194="","-",VLOOKUP('Таблица за допустими инвестиции'!$F194,масиви!$B$21:$C$28,2,FALSE))</f>
        <v>br</v>
      </c>
      <c r="G187" s="56" t="str">
        <f>IF('Таблица за допустими инвестиции'!G194="","-",SUBSTITUTE('Таблица за допустими инвестиции'!G194,";",","))</f>
        <v>-</v>
      </c>
      <c r="H187" s="56" t="str">
        <f>IF('Таблица за допустими инвестиции'!H194="","-",SUBSTITUTE('Таблица за допустими инвестиции'!H194,";",","))</f>
        <v>-</v>
      </c>
      <c r="I187" s="56" t="str">
        <f>IF('Таблица за допустими инвестиции'!I194="","-",SUBSTITUTE('Таблица за допустими инвестиции'!I194,";",","))</f>
        <v>-</v>
      </c>
    </row>
    <row r="188" spans="1:9">
      <c r="A188" t="s">
        <v>55</v>
      </c>
      <c r="B188" s="56" t="str">
        <f>IF('Таблица за допустими инвестиции'!B195="","-",SUBSTITUTE(SUBSTITUTE('Таблица за допустими инвестиции'!B195,";",","),"&amp;","И"))</f>
        <v>-</v>
      </c>
      <c r="C188" s="56" t="str">
        <f>IF('Таблица за допустими инвестиции'!C195="","-",VLOOKUP('Таблица за допустими инвестиции'!$C195,масиви!$B$3:$C$16,2,FALSE))</f>
        <v>obsht_16</v>
      </c>
      <c r="D188" s="56"/>
      <c r="E188" s="56" t="str">
        <f>IF('Таблица за допустими инвестиции'!E195="","-",SUBSTITUTE('Таблица за допустими инвестиции'!E195,";",","))</f>
        <v>-</v>
      </c>
      <c r="F188" s="56" t="str">
        <f>IF('Таблица за допустими инвестиции'!F195="","-",VLOOKUP('Таблица за допустими инвестиции'!$F195,масиви!$B$21:$C$28,2,FALSE))</f>
        <v>br</v>
      </c>
      <c r="G188" s="56" t="str">
        <f>IF('Таблица за допустими инвестиции'!G195="","-",SUBSTITUTE('Таблица за допустими инвестиции'!G195,";",","))</f>
        <v>-</v>
      </c>
      <c r="H188" s="56" t="str">
        <f>IF('Таблица за допустими инвестиции'!H195="","-",SUBSTITUTE('Таблица за допустими инвестиции'!H195,";",","))</f>
        <v>-</v>
      </c>
      <c r="I188" s="56" t="str">
        <f>IF('Таблица за допустими инвестиции'!I195="","-",SUBSTITUTE('Таблица за допустими инвестиции'!I195,";",","))</f>
        <v>-</v>
      </c>
    </row>
    <row r="189" spans="1:9">
      <c r="A189" t="s">
        <v>55</v>
      </c>
      <c r="B189" s="56" t="str">
        <f>IF('Таблица за допустими инвестиции'!B196="","-",SUBSTITUTE(SUBSTITUTE('Таблица за допустими инвестиции'!B196,";",","),"&amp;","И"))</f>
        <v>-</v>
      </c>
      <c r="C189" s="56" t="str">
        <f>IF('Таблица за допустими инвестиции'!C196="","-",VLOOKUP('Таблица за допустими инвестиции'!$C196,масиви!$B$3:$C$16,2,FALSE))</f>
        <v>obsht_16</v>
      </c>
      <c r="D189" s="56"/>
      <c r="E189" s="56" t="str">
        <f>IF('Таблица за допустими инвестиции'!E196="","-",SUBSTITUTE('Таблица за допустими инвестиции'!E196,";",","))</f>
        <v>-</v>
      </c>
      <c r="F189" s="56" t="str">
        <f>IF('Таблица за допустими инвестиции'!F196="","-",VLOOKUP('Таблица за допустими инвестиции'!$F196,масиви!$B$21:$C$28,2,FALSE))</f>
        <v>br</v>
      </c>
      <c r="G189" s="56" t="str">
        <f>IF('Таблица за допустими инвестиции'!G196="","-",SUBSTITUTE('Таблица за допустими инвестиции'!G196,";",","))</f>
        <v>-</v>
      </c>
      <c r="H189" s="56" t="str">
        <f>IF('Таблица за допустими инвестиции'!H196="","-",SUBSTITUTE('Таблица за допустими инвестиции'!H196,";",","))</f>
        <v>-</v>
      </c>
      <c r="I189" s="56" t="str">
        <f>IF('Таблица за допустими инвестиции'!I196="","-",SUBSTITUTE('Таблица за допустими инвестиции'!I196,";",","))</f>
        <v>-</v>
      </c>
    </row>
    <row r="190" spans="1:9">
      <c r="A190" t="s">
        <v>55</v>
      </c>
      <c r="B190" s="56" t="str">
        <f>IF('Таблица за допустими инвестиции'!B197="","-",SUBSTITUTE(SUBSTITUTE('Таблица за допустими инвестиции'!B197,";",","),"&amp;","И"))</f>
        <v>-</v>
      </c>
      <c r="C190" s="56" t="str">
        <f>IF('Таблица за допустими инвестиции'!C197="","-",VLOOKUP('Таблица за допустими инвестиции'!$C197,масиви!$B$3:$C$16,2,FALSE))</f>
        <v>obsht_16</v>
      </c>
      <c r="D190" s="56"/>
      <c r="E190" s="56" t="str">
        <f>IF('Таблица за допустими инвестиции'!E197="","-",SUBSTITUTE('Таблица за допустими инвестиции'!E197,";",","))</f>
        <v>-</v>
      </c>
      <c r="F190" s="56" t="str">
        <f>IF('Таблица за допустими инвестиции'!F197="","-",VLOOKUP('Таблица за допустими инвестиции'!$F197,масиви!$B$21:$C$28,2,FALSE))</f>
        <v>br</v>
      </c>
      <c r="G190" s="56" t="str">
        <f>IF('Таблица за допустими инвестиции'!G197="","-",SUBSTITUTE('Таблица за допустими инвестиции'!G197,";",","))</f>
        <v>-</v>
      </c>
      <c r="H190" s="56" t="str">
        <f>IF('Таблица за допустими инвестиции'!H197="","-",SUBSTITUTE('Таблица за допустими инвестиции'!H197,";",","))</f>
        <v>-</v>
      </c>
      <c r="I190" s="56" t="str">
        <f>IF('Таблица за допустими инвестиции'!I197="","-",SUBSTITUTE('Таблица за допустими инвестиции'!I197,";",","))</f>
        <v>-</v>
      </c>
    </row>
    <row r="191" spans="1:9">
      <c r="A191" t="s">
        <v>55</v>
      </c>
      <c r="B191" s="56" t="str">
        <f>IF('Таблица за допустими инвестиции'!B198="","-",SUBSTITUTE(SUBSTITUTE('Таблица за допустими инвестиции'!B198,";",","),"&amp;","И"))</f>
        <v>-</v>
      </c>
      <c r="C191" s="56" t="str">
        <f>IF('Таблица за допустими инвестиции'!C198="","-",VLOOKUP('Таблица за допустими инвестиции'!$C198,масиви!$B$3:$C$16,2,FALSE))</f>
        <v>obsht_16</v>
      </c>
      <c r="D191" s="56"/>
      <c r="E191" s="56" t="str">
        <f>IF('Таблица за допустими инвестиции'!E198="","-",SUBSTITUTE('Таблица за допустими инвестиции'!E198,";",","))</f>
        <v>-</v>
      </c>
      <c r="F191" s="56" t="str">
        <f>IF('Таблица за допустими инвестиции'!F198="","-",VLOOKUP('Таблица за допустими инвестиции'!$F198,масиви!$B$21:$C$28,2,FALSE))</f>
        <v>br</v>
      </c>
      <c r="G191" s="56" t="str">
        <f>IF('Таблица за допустими инвестиции'!G198="","-",SUBSTITUTE('Таблица за допустими инвестиции'!G198,";",","))</f>
        <v>-</v>
      </c>
      <c r="H191" s="56" t="str">
        <f>IF('Таблица за допустими инвестиции'!H198="","-",SUBSTITUTE('Таблица за допустими инвестиции'!H198,";",","))</f>
        <v>-</v>
      </c>
      <c r="I191" s="56" t="str">
        <f>IF('Таблица за допустими инвестиции'!I198="","-",SUBSTITUTE('Таблица за допустими инвестиции'!I198,";",","))</f>
        <v>-</v>
      </c>
    </row>
    <row r="192" spans="1:9">
      <c r="A192" t="s">
        <v>55</v>
      </c>
      <c r="B192" s="56" t="str">
        <f>IF('Таблица за допустими инвестиции'!B199="","-",SUBSTITUTE(SUBSTITUTE('Таблица за допустими инвестиции'!B199,";",","),"&amp;","И"))</f>
        <v>-</v>
      </c>
      <c r="C192" s="56" t="str">
        <f>IF('Таблица за допустими инвестиции'!C199="","-",VLOOKUP('Таблица за допустими инвестиции'!$C199,масиви!$B$3:$C$16,2,FALSE))</f>
        <v>obsht_16</v>
      </c>
      <c r="D192" s="56"/>
      <c r="E192" s="56" t="str">
        <f>IF('Таблица за допустими инвестиции'!E199="","-",SUBSTITUTE('Таблица за допустими инвестиции'!E199,";",","))</f>
        <v>-</v>
      </c>
      <c r="F192" s="56" t="str">
        <f>IF('Таблица за допустими инвестиции'!F199="","-",VLOOKUP('Таблица за допустими инвестиции'!$F199,масиви!$B$21:$C$28,2,FALSE))</f>
        <v>br</v>
      </c>
      <c r="G192" s="56" t="str">
        <f>IF('Таблица за допустими инвестиции'!G199="","-",SUBSTITUTE('Таблица за допустими инвестиции'!G199,";",","))</f>
        <v>-</v>
      </c>
      <c r="H192" s="56" t="str">
        <f>IF('Таблица за допустими инвестиции'!H199="","-",SUBSTITUTE('Таблица за допустими инвестиции'!H199,";",","))</f>
        <v>-</v>
      </c>
      <c r="I192" s="56" t="str">
        <f>IF('Таблица за допустими инвестиции'!I199="","-",SUBSTITUTE('Таблица за допустими инвестиции'!I199,";",","))</f>
        <v>-</v>
      </c>
    </row>
  </sheetData>
  <sheetProtection password="C5EB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Таблица за допустими инвестиции</vt:lpstr>
      <vt:lpstr>масиви</vt:lpstr>
      <vt:lpstr>за ИСАК</vt:lpstr>
      <vt:lpstr>'Таблица за допустими инвестиции'!_Toc42573326</vt:lpstr>
      <vt:lpstr>'Таблица за допустими инвестиции'!Print_Area</vt:lpstr>
    </vt:vector>
  </TitlesOfParts>
  <Company>customOF01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-Test</dc:creator>
  <cp:lastModifiedBy>kirild</cp:lastModifiedBy>
  <cp:lastPrinted>2016-10-11T09:43:58Z</cp:lastPrinted>
  <dcterms:created xsi:type="dcterms:W3CDTF">2015-03-07T15:01:05Z</dcterms:created>
  <dcterms:modified xsi:type="dcterms:W3CDTF">2016-10-25T06:38:24Z</dcterms:modified>
</cp:coreProperties>
</file>